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/MM/YYYY"/>
    <numFmt numFmtId="166" formatCode="yyyy-mm-dd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</fills>
  <borders count="5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164" fontId="4" fillId="2" borderId="1" pivotButton="0" quotePrefix="0" xfId="0"/>
    <xf numFmtId="0" fontId="5" fillId="0" borderId="0" pivotButton="0" quotePrefix="0" xfId="0"/>
    <xf numFmtId="165" fontId="0" fillId="0" borderId="0" pivotButton="0" quotePrefix="0" xfId="0"/>
    <xf numFmtId="3" fontId="4" fillId="2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0" fillId="5" borderId="1" pivotButton="0" quotePrefix="0" xfId="0"/>
    <xf numFmtId="165" fontId="0" fillId="5" borderId="1" pivotButton="0" quotePrefix="0" xfId="0"/>
    <xf numFmtId="164" fontId="0" fillId="5" borderId="1" pivotButton="0" quotePrefix="0" xfId="0"/>
    <xf numFmtId="9" fontId="0" fillId="5" borderId="1" pivotButton="0" quotePrefix="0" xfId="0"/>
    <xf numFmtId="164" fontId="0" fillId="0" borderId="1" pivotButton="0" quotePrefix="0" xfId="0"/>
    <xf numFmtId="0" fontId="0" fillId="0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0" customWidth="1" min="3" max="3"/>
    <col width="13" customWidth="1" min="4" max="4"/>
    <col width="8" customWidth="1" min="5" max="5"/>
    <col width="8" customWidth="1" min="6" max="6"/>
    <col width="14" customWidth="1" min="7" max="7"/>
    <col width="14" customWidth="1" min="8" max="8"/>
    <col width="10" customWidth="1" min="9" max="9"/>
    <col width="12" customWidth="1" min="10" max="10"/>
  </cols>
  <sheetData>
    <row r="1" ht="26" customHeight="1">
      <c r="A1" s="1" t="inlineStr">
        <is>
          <t>Control de facturas emitidas</t>
        </is>
      </c>
    </row>
    <row r="2">
      <c r="A2" s="2" t="inlineStr">
        <is>
          <t>Una fila por factura · cambia las celdas amarillas · el estado se actualiza con la fecha de hoy</t>
        </is>
      </c>
    </row>
    <row r="4">
      <c r="A4" s="3" t="inlineStr">
        <is>
          <t>Total facturado</t>
        </is>
      </c>
      <c r="B4" s="4" t="n"/>
      <c r="C4" s="5">
        <f>SUM(G11:G50)</f>
        <v/>
      </c>
      <c r="E4" s="6" t="inlineStr">
        <is>
          <t>Hoy:</t>
        </is>
      </c>
      <c r="F4" s="7">
        <f>TODAY()</f>
        <v/>
      </c>
    </row>
    <row r="5">
      <c r="A5" s="3" t="inlineStr">
        <is>
          <t>Cobrado</t>
        </is>
      </c>
      <c r="B5" s="4" t="n"/>
      <c r="C5" s="5">
        <f>SUMIF(J11:J50,"Cobrada",G11:G50)</f>
        <v/>
      </c>
    </row>
    <row r="6">
      <c r="A6" s="3" t="inlineStr">
        <is>
          <t>Pendiente de cobro</t>
        </is>
      </c>
      <c r="B6" s="4" t="n"/>
      <c r="C6" s="5">
        <f>C4-C5</f>
        <v/>
      </c>
    </row>
    <row r="7">
      <c r="A7" s="3" t="inlineStr">
        <is>
          <t>De ello, vencido</t>
        </is>
      </c>
      <c r="B7" s="4" t="n"/>
      <c r="C7" s="5">
        <f>SUMIF(J11:J50,"VENCIDA",G11:G50)</f>
        <v/>
      </c>
    </row>
    <row r="8">
      <c r="A8" s="3" t="inlineStr">
        <is>
          <t>Facturas vencidas</t>
        </is>
      </c>
      <c r="B8" s="4" t="n"/>
      <c r="C8" s="8">
        <f>COUNTIF(J11:J50,"VENCIDA")</f>
        <v/>
      </c>
    </row>
    <row r="10" ht="22" customHeight="1">
      <c r="A10" s="9" t="inlineStr">
        <is>
          <t>Nº factura</t>
        </is>
      </c>
      <c r="B10" s="9" t="inlineStr">
        <is>
          <t>Fecha</t>
        </is>
      </c>
      <c r="C10" s="9" t="inlineStr">
        <is>
          <t>Cliente</t>
        </is>
      </c>
      <c r="D10" s="9" t="inlineStr">
        <is>
          <t>Base imponible</t>
        </is>
      </c>
      <c r="E10" s="9" t="inlineStr">
        <is>
          <t>IVA</t>
        </is>
      </c>
      <c r="F10" s="9" t="inlineStr">
        <is>
          <t>IRPF</t>
        </is>
      </c>
      <c r="G10" s="9" t="inlineStr">
        <is>
          <t>Total</t>
        </is>
      </c>
      <c r="H10" s="9" t="inlineStr">
        <is>
          <t>Vencimiento</t>
        </is>
      </c>
      <c r="I10" s="9" t="inlineStr">
        <is>
          <t>Cobrada</t>
        </is>
      </c>
      <c r="J10" s="9" t="inlineStr">
        <is>
          <t>Estado</t>
        </is>
      </c>
    </row>
    <row r="11">
      <c r="A11" s="10" t="inlineStr">
        <is>
          <t>2026-031</t>
        </is>
      </c>
      <c r="B11" s="11" t="n">
        <v>46217</v>
      </c>
      <c r="C11" s="10" t="inlineStr">
        <is>
          <t>Estudio Norte, S.L.</t>
        </is>
      </c>
      <c r="D11" s="12" t="n">
        <v>1200</v>
      </c>
      <c r="E11" s="13" t="n">
        <v>0.21</v>
      </c>
      <c r="F11" s="13" t="n">
        <v>0.15</v>
      </c>
      <c r="G11" s="14">
        <f>IF(D11="",0,ROUND(D11*(1+E11-F11),2))</f>
        <v/>
      </c>
      <c r="H11" s="11" t="n">
        <v>46247</v>
      </c>
      <c r="I11" s="10" t="inlineStr">
        <is>
          <t>Sí</t>
        </is>
      </c>
      <c r="J11" s="15">
        <f>IF(A11="","",IF(I11="Sí","Cobrada",IF(H11&lt;TODAY(),"VENCIDA","Pendiente")))</f>
        <v/>
      </c>
    </row>
    <row r="12">
      <c r="A12" s="10" t="inlineStr">
        <is>
          <t>2026-032</t>
        </is>
      </c>
      <c r="B12" s="11" t="n">
        <v>46231</v>
      </c>
      <c r="C12" s="10" t="inlineStr">
        <is>
          <t>Ferretería Hermanos Gil, S.L.</t>
        </is>
      </c>
      <c r="D12" s="12" t="n">
        <v>640</v>
      </c>
      <c r="E12" s="13" t="n">
        <v>0.21</v>
      </c>
      <c r="F12" s="13" t="n">
        <v>0.15</v>
      </c>
      <c r="G12" s="16">
        <f>IF(D12="",0,ROUND(D12*(1+E12-F12),2))</f>
        <v/>
      </c>
      <c r="H12" s="11" t="n">
        <v>46261</v>
      </c>
      <c r="I12" s="10" t="inlineStr">
        <is>
          <t>Sí</t>
        </is>
      </c>
      <c r="J12" s="17">
        <f>IF(A12="","",IF(I12="Sí","Cobrada",IF(H12&lt;TODAY(),"VENCIDA","Pendiente")))</f>
        <v/>
      </c>
    </row>
    <row r="13">
      <c r="A13" s="10" t="inlineStr">
        <is>
          <t>2026-033</t>
        </is>
      </c>
      <c r="B13" s="11" t="n">
        <v>46239</v>
      </c>
      <c r="C13" s="10" t="inlineStr">
        <is>
          <t>Bodegas Ribera Alta, S.A.</t>
        </is>
      </c>
      <c r="D13" s="12" t="n">
        <v>2350</v>
      </c>
      <c r="E13" s="13" t="n">
        <v>0.21</v>
      </c>
      <c r="F13" s="13" t="n">
        <v>0.15</v>
      </c>
      <c r="G13" s="14">
        <f>IF(D13="",0,ROUND(D13*(1+E13-F13),2))</f>
        <v/>
      </c>
      <c r="H13" s="11" t="n">
        <v>46299</v>
      </c>
      <c r="I13" s="10" t="inlineStr">
        <is>
          <t>Sí</t>
        </is>
      </c>
      <c r="J13" s="15">
        <f>IF(A13="","",IF(I13="Sí","Cobrada",IF(H13&lt;TODAY(),"VENCIDA","Pendiente")))</f>
        <v/>
      </c>
    </row>
    <row r="14">
      <c r="A14" s="10" t="inlineStr">
        <is>
          <t>2026-034</t>
        </is>
      </c>
      <c r="B14" s="11" t="n">
        <v>46255</v>
      </c>
      <c r="C14" s="10" t="inlineStr">
        <is>
          <t>Clínica Dental Sonrisa, S.L.</t>
        </is>
      </c>
      <c r="D14" s="12" t="n">
        <v>480</v>
      </c>
      <c r="E14" s="13" t="n">
        <v>0.21</v>
      </c>
      <c r="F14" s="13" t="n">
        <v>0.15</v>
      </c>
      <c r="G14" s="16">
        <f>IF(D14="",0,ROUND(D14*(1+E14-F14),2))</f>
        <v/>
      </c>
      <c r="H14" s="11" t="n">
        <v>46285</v>
      </c>
      <c r="I14" s="10" t="inlineStr">
        <is>
          <t>Sí</t>
        </is>
      </c>
      <c r="J14" s="17">
        <f>IF(A14="","",IF(I14="Sí","Cobrada",IF(H14&lt;TODAY(),"VENCIDA","Pendiente")))</f>
        <v/>
      </c>
    </row>
    <row r="15">
      <c r="A15" s="10" t="inlineStr">
        <is>
          <t>2026-035</t>
        </is>
      </c>
      <c r="B15" s="11" t="n">
        <v>46267</v>
      </c>
      <c r="C15" s="10" t="inlineStr">
        <is>
          <t>Talleres Ruiz e Hijos, S.L.</t>
        </is>
      </c>
      <c r="D15" s="12" t="n">
        <v>1590</v>
      </c>
      <c r="E15" s="13" t="n">
        <v>0.21</v>
      </c>
      <c r="F15" s="13" t="n">
        <v>0</v>
      </c>
      <c r="G15" s="14">
        <f>IF(D15="",0,ROUND(D15*(1+E15-F15),2))</f>
        <v/>
      </c>
      <c r="H15" s="11" t="n">
        <v>46297</v>
      </c>
      <c r="I15" s="10" t="inlineStr">
        <is>
          <t>No</t>
        </is>
      </c>
      <c r="J15" s="15">
        <f>IF(A15="","",IF(I15="Sí","Cobrada",IF(H15&lt;TODAY(),"VENCIDA","Pendiente")))</f>
        <v/>
      </c>
    </row>
    <row r="16">
      <c r="A16" s="10" t="inlineStr">
        <is>
          <t>2026-036</t>
        </is>
      </c>
      <c r="B16" s="11" t="n">
        <v>46280</v>
      </c>
      <c r="C16" s="10" t="inlineStr">
        <is>
          <t>Consultoría Atlántico, S.L.</t>
        </is>
      </c>
      <c r="D16" s="12" t="n">
        <v>900</v>
      </c>
      <c r="E16" s="13" t="n">
        <v>0.21</v>
      </c>
      <c r="F16" s="13" t="n">
        <v>0.15</v>
      </c>
      <c r="G16" s="16">
        <f>IF(D16="",0,ROUND(D16*(1+E16-F16),2))</f>
        <v/>
      </c>
      <c r="H16" s="11" t="n">
        <v>46310</v>
      </c>
      <c r="I16" s="10" t="inlineStr">
        <is>
          <t>Sí</t>
        </is>
      </c>
      <c r="J16" s="17">
        <f>IF(A16="","",IF(I16="Sí","Cobrada",IF(H16&lt;TODAY(),"VENCIDA","Pendiente")))</f>
        <v/>
      </c>
    </row>
    <row r="17">
      <c r="A17" s="10" t="inlineStr">
        <is>
          <t>2026-037</t>
        </is>
      </c>
      <c r="B17" s="11" t="n">
        <v>46287</v>
      </c>
      <c r="C17" s="10" t="inlineStr">
        <is>
          <t>Estudio Norte, S.L.</t>
        </is>
      </c>
      <c r="D17" s="12" t="n">
        <v>750</v>
      </c>
      <c r="E17" s="13" t="n">
        <v>0.21</v>
      </c>
      <c r="F17" s="13" t="n">
        <v>0.15</v>
      </c>
      <c r="G17" s="14">
        <f>IF(D17="",0,ROUND(D17*(1+E17-F17),2))</f>
        <v/>
      </c>
      <c r="H17" s="11" t="n">
        <v>46317</v>
      </c>
      <c r="I17" s="10" t="inlineStr">
        <is>
          <t>No</t>
        </is>
      </c>
      <c r="J17" s="15">
        <f>IF(A17="","",IF(I17="Sí","Cobrada",IF(H17&lt;TODAY(),"VENCIDA","Pendiente")))</f>
        <v/>
      </c>
    </row>
    <row r="18">
      <c r="A18" s="10" t="inlineStr">
        <is>
          <t>2026-038</t>
        </is>
      </c>
      <c r="B18" s="11" t="n">
        <v>46296</v>
      </c>
      <c r="C18" s="10" t="inlineStr">
        <is>
          <t>Ferretería Hermanos Gil, S.L.</t>
        </is>
      </c>
      <c r="D18" s="12" t="n">
        <v>320</v>
      </c>
      <c r="E18" s="13" t="n">
        <v>0.1</v>
      </c>
      <c r="F18" s="13" t="n">
        <v>0.15</v>
      </c>
      <c r="G18" s="16">
        <f>IF(D18="",0,ROUND(D18*(1+E18-F18),2))</f>
        <v/>
      </c>
      <c r="H18" s="11" t="n">
        <v>46326</v>
      </c>
      <c r="I18" s="10" t="inlineStr">
        <is>
          <t>No</t>
        </is>
      </c>
      <c r="J18" s="17">
        <f>IF(A18="","",IF(I18="Sí","Cobrada",IF(H18&lt;TODAY(),"VENCIDA","Pendiente")))</f>
        <v/>
      </c>
    </row>
    <row r="19">
      <c r="A19" s="10" t="inlineStr">
        <is>
          <t>2026-039</t>
        </is>
      </c>
      <c r="B19" s="11" t="n">
        <v>46304</v>
      </c>
      <c r="C19" s="10" t="inlineStr">
        <is>
          <t>Bodegas Ribera Alta, S.A.</t>
        </is>
      </c>
      <c r="D19" s="12" t="n">
        <v>1800</v>
      </c>
      <c r="E19" s="13" t="n">
        <v>0.21</v>
      </c>
      <c r="F19" s="13" t="n">
        <v>0.15</v>
      </c>
      <c r="G19" s="14">
        <f>IF(D19="",0,ROUND(D19*(1+E19-F19),2))</f>
        <v/>
      </c>
      <c r="H19" s="11" t="n">
        <v>46364</v>
      </c>
      <c r="I19" s="10" t="inlineStr">
        <is>
          <t>No</t>
        </is>
      </c>
      <c r="J19" s="15">
        <f>IF(A19="","",IF(I19="Sí","Cobrada",IF(H19&lt;TODAY(),"VENCIDA","Pendiente")))</f>
        <v/>
      </c>
    </row>
    <row r="20">
      <c r="A20" s="10" t="inlineStr">
        <is>
          <t>2026-040</t>
        </is>
      </c>
      <c r="B20" s="11" t="n">
        <v>46314</v>
      </c>
      <c r="C20" s="10" t="inlineStr">
        <is>
          <t>Clínica Dental Sonrisa, S.L.</t>
        </is>
      </c>
      <c r="D20" s="12" t="n">
        <v>560</v>
      </c>
      <c r="E20" s="13" t="n">
        <v>0.21</v>
      </c>
      <c r="F20" s="13" t="n">
        <v>0.15</v>
      </c>
      <c r="G20" s="16">
        <f>IF(D20="",0,ROUND(D20*(1+E20-F20),2))</f>
        <v/>
      </c>
      <c r="H20" s="11" t="n">
        <v>46344</v>
      </c>
      <c r="I20" s="10" t="inlineStr">
        <is>
          <t>No</t>
        </is>
      </c>
      <c r="J20" s="17">
        <f>IF(A20="","",IF(I20="Sí","Cobrada",IF(H20&lt;TODAY(),"VENCIDA","Pendiente")))</f>
        <v/>
      </c>
    </row>
    <row r="21">
      <c r="A21" s="10" t="n"/>
      <c r="B21" s="10" t="n"/>
      <c r="C21" s="10" t="n"/>
      <c r="D21" s="12" t="n"/>
      <c r="E21" s="13" t="n"/>
      <c r="F21" s="13" t="n"/>
      <c r="G21" s="14">
        <f>IF(D21="",0,ROUND(D21*(1+E21-F21),2))</f>
        <v/>
      </c>
      <c r="H21" s="11" t="n"/>
      <c r="I21" s="10" t="n"/>
      <c r="J21" s="15">
        <f>IF(A21="","",IF(I21="Sí","Cobrada",IF(H21&lt;TODAY(),"VENCIDA","Pendiente")))</f>
        <v/>
      </c>
    </row>
    <row r="22">
      <c r="A22" s="10" t="n"/>
      <c r="B22" s="10" t="n"/>
      <c r="C22" s="10" t="n"/>
      <c r="D22" s="12" t="n"/>
      <c r="E22" s="13" t="n"/>
      <c r="F22" s="13" t="n"/>
      <c r="G22" s="16">
        <f>IF(D22="",0,ROUND(D22*(1+E22-F22),2))</f>
        <v/>
      </c>
      <c r="H22" s="11" t="n"/>
      <c r="I22" s="10" t="n"/>
      <c r="J22" s="17">
        <f>IF(A22="","",IF(I22="Sí","Cobrada",IF(H22&lt;TODAY(),"VENCIDA","Pendiente")))</f>
        <v/>
      </c>
    </row>
    <row r="23">
      <c r="A23" s="10" t="n"/>
      <c r="B23" s="10" t="n"/>
      <c r="C23" s="10" t="n"/>
      <c r="D23" s="12" t="n"/>
      <c r="E23" s="13" t="n"/>
      <c r="F23" s="13" t="n"/>
      <c r="G23" s="14">
        <f>IF(D23="",0,ROUND(D23*(1+E23-F23),2))</f>
        <v/>
      </c>
      <c r="H23" s="11" t="n"/>
      <c r="I23" s="10" t="n"/>
      <c r="J23" s="15">
        <f>IF(A23="","",IF(I23="Sí","Cobrada",IF(H23&lt;TODAY(),"VENCIDA","Pendiente")))</f>
        <v/>
      </c>
    </row>
    <row r="24">
      <c r="A24" s="10" t="n"/>
      <c r="B24" s="10" t="n"/>
      <c r="C24" s="10" t="n"/>
      <c r="D24" s="12" t="n"/>
      <c r="E24" s="13" t="n"/>
      <c r="F24" s="13" t="n"/>
      <c r="G24" s="16">
        <f>IF(D24="",0,ROUND(D24*(1+E24-F24),2))</f>
        <v/>
      </c>
      <c r="H24" s="11" t="n"/>
      <c r="I24" s="10" t="n"/>
      <c r="J24" s="17">
        <f>IF(A24="","",IF(I24="Sí","Cobrada",IF(H24&lt;TODAY(),"VENCIDA","Pendiente")))</f>
        <v/>
      </c>
    </row>
    <row r="25">
      <c r="A25" s="10" t="n"/>
      <c r="B25" s="10" t="n"/>
      <c r="C25" s="10" t="n"/>
      <c r="D25" s="12" t="n"/>
      <c r="E25" s="13" t="n"/>
      <c r="F25" s="13" t="n"/>
      <c r="G25" s="14">
        <f>IF(D25="",0,ROUND(D25*(1+E25-F25),2))</f>
        <v/>
      </c>
      <c r="H25" s="11" t="n"/>
      <c r="I25" s="10" t="n"/>
      <c r="J25" s="15">
        <f>IF(A25="","",IF(I25="Sí","Cobrada",IF(H25&lt;TODAY(),"VENCIDA","Pendiente")))</f>
        <v/>
      </c>
    </row>
    <row r="26">
      <c r="A26" s="10" t="n"/>
      <c r="B26" s="10" t="n"/>
      <c r="C26" s="10" t="n"/>
      <c r="D26" s="12" t="n"/>
      <c r="E26" s="13" t="n"/>
      <c r="F26" s="13" t="n"/>
      <c r="G26" s="16">
        <f>IF(D26="",0,ROUND(D26*(1+E26-F26),2))</f>
        <v/>
      </c>
      <c r="H26" s="11" t="n"/>
      <c r="I26" s="10" t="n"/>
      <c r="J26" s="17">
        <f>IF(A26="","",IF(I26="Sí","Cobrada",IF(H26&lt;TODAY(),"VENCIDA","Pendiente")))</f>
        <v/>
      </c>
    </row>
    <row r="27">
      <c r="A27" s="10" t="n"/>
      <c r="B27" s="10" t="n"/>
      <c r="C27" s="10" t="n"/>
      <c r="D27" s="12" t="n"/>
      <c r="E27" s="13" t="n"/>
      <c r="F27" s="13" t="n"/>
      <c r="G27" s="14">
        <f>IF(D27="",0,ROUND(D27*(1+E27-F27),2))</f>
        <v/>
      </c>
      <c r="H27" s="11" t="n"/>
      <c r="I27" s="10" t="n"/>
      <c r="J27" s="15">
        <f>IF(A27="","",IF(I27="Sí","Cobrada",IF(H27&lt;TODAY(),"VENCIDA","Pendiente")))</f>
        <v/>
      </c>
    </row>
    <row r="28">
      <c r="A28" s="10" t="n"/>
      <c r="B28" s="10" t="n"/>
      <c r="C28" s="10" t="n"/>
      <c r="D28" s="12" t="n"/>
      <c r="E28" s="13" t="n"/>
      <c r="F28" s="13" t="n"/>
      <c r="G28" s="16">
        <f>IF(D28="",0,ROUND(D28*(1+E28-F28),2))</f>
        <v/>
      </c>
      <c r="H28" s="11" t="n"/>
      <c r="I28" s="10" t="n"/>
      <c r="J28" s="17">
        <f>IF(A28="","",IF(I28="Sí","Cobrada",IF(H28&lt;TODAY(),"VENCIDA","Pendiente")))</f>
        <v/>
      </c>
    </row>
    <row r="29">
      <c r="A29" s="10" t="n"/>
      <c r="B29" s="10" t="n"/>
      <c r="C29" s="10" t="n"/>
      <c r="D29" s="12" t="n"/>
      <c r="E29" s="13" t="n"/>
      <c r="F29" s="13" t="n"/>
      <c r="G29" s="14">
        <f>IF(D29="",0,ROUND(D29*(1+E29-F29),2))</f>
        <v/>
      </c>
      <c r="H29" s="11" t="n"/>
      <c r="I29" s="10" t="n"/>
      <c r="J29" s="15">
        <f>IF(A29="","",IF(I29="Sí","Cobrada",IF(H29&lt;TODAY(),"VENCIDA","Pendiente")))</f>
        <v/>
      </c>
    </row>
    <row r="30">
      <c r="A30" s="10" t="n"/>
      <c r="B30" s="10" t="n"/>
      <c r="C30" s="10" t="n"/>
      <c r="D30" s="12" t="n"/>
      <c r="E30" s="13" t="n"/>
      <c r="F30" s="13" t="n"/>
      <c r="G30" s="16">
        <f>IF(D30="",0,ROUND(D30*(1+E30-F30),2))</f>
        <v/>
      </c>
      <c r="H30" s="11" t="n"/>
      <c r="I30" s="10" t="n"/>
      <c r="J30" s="17">
        <f>IF(A30="","",IF(I30="Sí","Cobrada",IF(H30&lt;TODAY(),"VENCIDA","Pendiente")))</f>
        <v/>
      </c>
    </row>
    <row r="31">
      <c r="A31" s="10" t="n"/>
      <c r="B31" s="10" t="n"/>
      <c r="C31" s="10" t="n"/>
      <c r="D31" s="12" t="n"/>
      <c r="E31" s="13" t="n"/>
      <c r="F31" s="13" t="n"/>
      <c r="G31" s="14">
        <f>IF(D31="",0,ROUND(D31*(1+E31-F31),2))</f>
        <v/>
      </c>
      <c r="H31" s="11" t="n"/>
      <c r="I31" s="10" t="n"/>
      <c r="J31" s="15">
        <f>IF(A31="","",IF(I31="Sí","Cobrada",IF(H31&lt;TODAY(),"VENCIDA","Pendiente")))</f>
        <v/>
      </c>
    </row>
    <row r="32">
      <c r="A32" s="10" t="n"/>
      <c r="B32" s="10" t="n"/>
      <c r="C32" s="10" t="n"/>
      <c r="D32" s="12" t="n"/>
      <c r="E32" s="13" t="n"/>
      <c r="F32" s="13" t="n"/>
      <c r="G32" s="16">
        <f>IF(D32="",0,ROUND(D32*(1+E32-F32),2))</f>
        <v/>
      </c>
      <c r="H32" s="11" t="n"/>
      <c r="I32" s="10" t="n"/>
      <c r="J32" s="17">
        <f>IF(A32="","",IF(I32="Sí","Cobrada",IF(H32&lt;TODAY(),"VENCIDA","Pendiente")))</f>
        <v/>
      </c>
    </row>
    <row r="33">
      <c r="A33" s="10" t="n"/>
      <c r="B33" s="10" t="n"/>
      <c r="C33" s="10" t="n"/>
      <c r="D33" s="12" t="n"/>
      <c r="E33" s="13" t="n"/>
      <c r="F33" s="13" t="n"/>
      <c r="G33" s="14">
        <f>IF(D33="",0,ROUND(D33*(1+E33-F33),2))</f>
        <v/>
      </c>
      <c r="H33" s="11" t="n"/>
      <c r="I33" s="10" t="n"/>
      <c r="J33" s="15">
        <f>IF(A33="","",IF(I33="Sí","Cobrada",IF(H33&lt;TODAY(),"VENCIDA","Pendiente")))</f>
        <v/>
      </c>
    </row>
    <row r="34">
      <c r="A34" s="10" t="n"/>
      <c r="B34" s="10" t="n"/>
      <c r="C34" s="10" t="n"/>
      <c r="D34" s="12" t="n"/>
      <c r="E34" s="13" t="n"/>
      <c r="F34" s="13" t="n"/>
      <c r="G34" s="16">
        <f>IF(D34="",0,ROUND(D34*(1+E34-F34),2))</f>
        <v/>
      </c>
      <c r="H34" s="11" t="n"/>
      <c r="I34" s="10" t="n"/>
      <c r="J34" s="17">
        <f>IF(A34="","",IF(I34="Sí","Cobrada",IF(H34&lt;TODAY(),"VENCIDA","Pendiente")))</f>
        <v/>
      </c>
    </row>
    <row r="35">
      <c r="A35" s="10" t="n"/>
      <c r="B35" s="10" t="n"/>
      <c r="C35" s="10" t="n"/>
      <c r="D35" s="12" t="n"/>
      <c r="E35" s="13" t="n"/>
      <c r="F35" s="13" t="n"/>
      <c r="G35" s="14">
        <f>IF(D35="",0,ROUND(D35*(1+E35-F35),2))</f>
        <v/>
      </c>
      <c r="H35" s="11" t="n"/>
      <c r="I35" s="10" t="n"/>
      <c r="J35" s="15">
        <f>IF(A35="","",IF(I35="Sí","Cobrada",IF(H35&lt;TODAY(),"VENCIDA","Pendiente")))</f>
        <v/>
      </c>
    </row>
    <row r="36">
      <c r="A36" s="10" t="n"/>
      <c r="B36" s="10" t="n"/>
      <c r="C36" s="10" t="n"/>
      <c r="D36" s="12" t="n"/>
      <c r="E36" s="13" t="n"/>
      <c r="F36" s="13" t="n"/>
      <c r="G36" s="16">
        <f>IF(D36="",0,ROUND(D36*(1+E36-F36),2))</f>
        <v/>
      </c>
      <c r="H36" s="11" t="n"/>
      <c r="I36" s="10" t="n"/>
      <c r="J36" s="17">
        <f>IF(A36="","",IF(I36="Sí","Cobrada",IF(H36&lt;TODAY(),"VENCIDA","Pendiente")))</f>
        <v/>
      </c>
    </row>
    <row r="37">
      <c r="A37" s="10" t="n"/>
      <c r="B37" s="10" t="n"/>
      <c r="C37" s="10" t="n"/>
      <c r="D37" s="12" t="n"/>
      <c r="E37" s="13" t="n"/>
      <c r="F37" s="13" t="n"/>
      <c r="G37" s="14">
        <f>IF(D37="",0,ROUND(D37*(1+E37-F37),2))</f>
        <v/>
      </c>
      <c r="H37" s="11" t="n"/>
      <c r="I37" s="10" t="n"/>
      <c r="J37" s="15">
        <f>IF(A37="","",IF(I37="Sí","Cobrada",IF(H37&lt;TODAY(),"VENCIDA","Pendiente")))</f>
        <v/>
      </c>
    </row>
    <row r="38">
      <c r="A38" s="10" t="n"/>
      <c r="B38" s="10" t="n"/>
      <c r="C38" s="10" t="n"/>
      <c r="D38" s="12" t="n"/>
      <c r="E38" s="13" t="n"/>
      <c r="F38" s="13" t="n"/>
      <c r="G38" s="16">
        <f>IF(D38="",0,ROUND(D38*(1+E38-F38),2))</f>
        <v/>
      </c>
      <c r="H38" s="11" t="n"/>
      <c r="I38" s="10" t="n"/>
      <c r="J38" s="17">
        <f>IF(A38="","",IF(I38="Sí","Cobrada",IF(H38&lt;TODAY(),"VENCIDA","Pendiente")))</f>
        <v/>
      </c>
    </row>
    <row r="39">
      <c r="A39" s="10" t="n"/>
      <c r="B39" s="10" t="n"/>
      <c r="C39" s="10" t="n"/>
      <c r="D39" s="12" t="n"/>
      <c r="E39" s="13" t="n"/>
      <c r="F39" s="13" t="n"/>
      <c r="G39" s="14">
        <f>IF(D39="",0,ROUND(D39*(1+E39-F39),2))</f>
        <v/>
      </c>
      <c r="H39" s="11" t="n"/>
      <c r="I39" s="10" t="n"/>
      <c r="J39" s="15">
        <f>IF(A39="","",IF(I39="Sí","Cobrada",IF(H39&lt;TODAY(),"VENCIDA","Pendiente")))</f>
        <v/>
      </c>
    </row>
    <row r="40">
      <c r="A40" s="10" t="n"/>
      <c r="B40" s="10" t="n"/>
      <c r="C40" s="10" t="n"/>
      <c r="D40" s="12" t="n"/>
      <c r="E40" s="13" t="n"/>
      <c r="F40" s="13" t="n"/>
      <c r="G40" s="16">
        <f>IF(D40="",0,ROUND(D40*(1+E40-F40),2))</f>
        <v/>
      </c>
      <c r="H40" s="11" t="n"/>
      <c r="I40" s="10" t="n"/>
      <c r="J40" s="17">
        <f>IF(A40="","",IF(I40="Sí","Cobrada",IF(H40&lt;TODAY(),"VENCIDA","Pendiente")))</f>
        <v/>
      </c>
    </row>
    <row r="41">
      <c r="A41" s="10" t="n"/>
      <c r="B41" s="10" t="n"/>
      <c r="C41" s="10" t="n"/>
      <c r="D41" s="12" t="n"/>
      <c r="E41" s="13" t="n"/>
      <c r="F41" s="13" t="n"/>
      <c r="G41" s="14">
        <f>IF(D41="",0,ROUND(D41*(1+E41-F41),2))</f>
        <v/>
      </c>
      <c r="H41" s="11" t="n"/>
      <c r="I41" s="10" t="n"/>
      <c r="J41" s="15">
        <f>IF(A41="","",IF(I41="Sí","Cobrada",IF(H41&lt;TODAY(),"VENCIDA","Pendiente")))</f>
        <v/>
      </c>
    </row>
    <row r="42">
      <c r="A42" s="10" t="n"/>
      <c r="B42" s="10" t="n"/>
      <c r="C42" s="10" t="n"/>
      <c r="D42" s="12" t="n"/>
      <c r="E42" s="13" t="n"/>
      <c r="F42" s="13" t="n"/>
      <c r="G42" s="16">
        <f>IF(D42="",0,ROUND(D42*(1+E42-F42),2))</f>
        <v/>
      </c>
      <c r="H42" s="11" t="n"/>
      <c r="I42" s="10" t="n"/>
      <c r="J42" s="17">
        <f>IF(A42="","",IF(I42="Sí","Cobrada",IF(H42&lt;TODAY(),"VENCIDA","Pendiente")))</f>
        <v/>
      </c>
    </row>
    <row r="43">
      <c r="A43" s="10" t="n"/>
      <c r="B43" s="10" t="n"/>
      <c r="C43" s="10" t="n"/>
      <c r="D43" s="12" t="n"/>
      <c r="E43" s="13" t="n"/>
      <c r="F43" s="13" t="n"/>
      <c r="G43" s="14">
        <f>IF(D43="",0,ROUND(D43*(1+E43-F43),2))</f>
        <v/>
      </c>
      <c r="H43" s="11" t="n"/>
      <c r="I43" s="10" t="n"/>
      <c r="J43" s="15">
        <f>IF(A43="","",IF(I43="Sí","Cobrada",IF(H43&lt;TODAY(),"VENCIDA","Pendiente")))</f>
        <v/>
      </c>
    </row>
    <row r="44">
      <c r="A44" s="10" t="n"/>
      <c r="B44" s="10" t="n"/>
      <c r="C44" s="10" t="n"/>
      <c r="D44" s="12" t="n"/>
      <c r="E44" s="13" t="n"/>
      <c r="F44" s="13" t="n"/>
      <c r="G44" s="16">
        <f>IF(D44="",0,ROUND(D44*(1+E44-F44),2))</f>
        <v/>
      </c>
      <c r="H44" s="11" t="n"/>
      <c r="I44" s="10" t="n"/>
      <c r="J44" s="17">
        <f>IF(A44="","",IF(I44="Sí","Cobrada",IF(H44&lt;TODAY(),"VENCIDA","Pendiente")))</f>
        <v/>
      </c>
    </row>
    <row r="45">
      <c r="A45" s="10" t="n"/>
      <c r="B45" s="10" t="n"/>
      <c r="C45" s="10" t="n"/>
      <c r="D45" s="12" t="n"/>
      <c r="E45" s="13" t="n"/>
      <c r="F45" s="13" t="n"/>
      <c r="G45" s="14">
        <f>IF(D45="",0,ROUND(D45*(1+E45-F45),2))</f>
        <v/>
      </c>
      <c r="H45" s="11" t="n"/>
      <c r="I45" s="10" t="n"/>
      <c r="J45" s="15">
        <f>IF(A45="","",IF(I45="Sí","Cobrada",IF(H45&lt;TODAY(),"VENCIDA","Pendiente")))</f>
        <v/>
      </c>
    </row>
    <row r="46">
      <c r="A46" s="10" t="n"/>
      <c r="B46" s="10" t="n"/>
      <c r="C46" s="10" t="n"/>
      <c r="D46" s="12" t="n"/>
      <c r="E46" s="13" t="n"/>
      <c r="F46" s="13" t="n"/>
      <c r="G46" s="16">
        <f>IF(D46="",0,ROUND(D46*(1+E46-F46),2))</f>
        <v/>
      </c>
      <c r="H46" s="11" t="n"/>
      <c r="I46" s="10" t="n"/>
      <c r="J46" s="17">
        <f>IF(A46="","",IF(I46="Sí","Cobrada",IF(H46&lt;TODAY(),"VENCIDA","Pendiente")))</f>
        <v/>
      </c>
    </row>
    <row r="47">
      <c r="A47" s="10" t="n"/>
      <c r="B47" s="10" t="n"/>
      <c r="C47" s="10" t="n"/>
      <c r="D47" s="12" t="n"/>
      <c r="E47" s="13" t="n"/>
      <c r="F47" s="13" t="n"/>
      <c r="G47" s="14">
        <f>IF(D47="",0,ROUND(D47*(1+E47-F47),2))</f>
        <v/>
      </c>
      <c r="H47" s="11" t="n"/>
      <c r="I47" s="10" t="n"/>
      <c r="J47" s="15">
        <f>IF(A47="","",IF(I47="Sí","Cobrada",IF(H47&lt;TODAY(),"VENCIDA","Pendiente")))</f>
        <v/>
      </c>
    </row>
    <row r="48">
      <c r="A48" s="10" t="n"/>
      <c r="B48" s="10" t="n"/>
      <c r="C48" s="10" t="n"/>
      <c r="D48" s="12" t="n"/>
      <c r="E48" s="13" t="n"/>
      <c r="F48" s="13" t="n"/>
      <c r="G48" s="16">
        <f>IF(D48="",0,ROUND(D48*(1+E48-F48),2))</f>
        <v/>
      </c>
      <c r="H48" s="11" t="n"/>
      <c r="I48" s="10" t="n"/>
      <c r="J48" s="17">
        <f>IF(A48="","",IF(I48="Sí","Cobrada",IF(H48&lt;TODAY(),"VENCIDA","Pendiente")))</f>
        <v/>
      </c>
    </row>
    <row r="49">
      <c r="A49" s="10" t="n"/>
      <c r="B49" s="10" t="n"/>
      <c r="C49" s="10" t="n"/>
      <c r="D49" s="12" t="n"/>
      <c r="E49" s="13" t="n"/>
      <c r="F49" s="13" t="n"/>
      <c r="G49" s="14">
        <f>IF(D49="",0,ROUND(D49*(1+E49-F49),2))</f>
        <v/>
      </c>
      <c r="H49" s="11" t="n"/>
      <c r="I49" s="10" t="n"/>
      <c r="J49" s="15">
        <f>IF(A49="","",IF(I49="Sí","Cobrada",IF(H49&lt;TODAY(),"VENCIDA","Pendiente")))</f>
        <v/>
      </c>
    </row>
    <row r="50">
      <c r="A50" s="10" t="n"/>
      <c r="B50" s="10" t="n"/>
      <c r="C50" s="10" t="n"/>
      <c r="D50" s="12" t="n"/>
      <c r="E50" s="13" t="n"/>
      <c r="F50" s="13" t="n"/>
      <c r="G50" s="16">
        <f>IF(D50="",0,ROUND(D50*(1+E50-F50),2))</f>
        <v/>
      </c>
      <c r="H50" s="11" t="n"/>
      <c r="I50" s="10" t="n"/>
      <c r="J50" s="17">
        <f>IF(A50="","",IF(I50="Sí","Cobrada",IF(H50&lt;TODAY(),"VENCIDA","Pendiente")))</f>
        <v/>
      </c>
    </row>
    <row r="52">
      <c r="A52" s="18" t="inlineStr">
        <is>
          <t>Plantilla gratuita de plantillasdeexcel.es</t>
        </is>
      </c>
    </row>
  </sheetData>
  <mergeCells count="5">
    <mergeCell ref="A4:B4"/>
    <mergeCell ref="A7:B7"/>
    <mergeCell ref="A5:B5"/>
    <mergeCell ref="A8:B8"/>
    <mergeCell ref="A6:B6"/>
  </mergeCells>
  <conditionalFormatting sqref="J11:J50">
    <cfRule type="cellIs" priority="1" operator="equal" dxfId="0">
      <formula>"VENCIDA"</formula>
    </cfRule>
  </conditionalFormatting>
  <dataValidations count="3">
    <dataValidation sqref="I11:I50" showDropDown="0" showInputMessage="0" showErrorMessage="0" allowBlank="1" type="list">
      <formula1>"Sí,No"</formula1>
    </dataValidation>
    <dataValidation sqref="E11:E50" showDropDown="0" showInputMessage="0" showErrorMessage="0" allowBlank="1" type="list">
      <formula1>"21%,10%,4%,0%"</formula1>
    </dataValidation>
    <dataValidation sqref="F11:F50" showDropDown="0" showInputMessage="0" showErrorMessage="0" allowBlank="1" type="list">
      <formula1>"15%,7%,0%"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Control de facturas emitidas y cobros pendientes</dc:title>
  <dcterms:created xmlns:dcterms="http://purl.org/dc/terms/" xmlns:xsi="http://www.w3.org/2001/XMLSchema-instance" xsi:type="dcterms:W3CDTF">2026-10-23T13:17:57Z</dcterms:created>
  <dcterms:modified xmlns:dcterms="http://purl.org/dc/terms/" xmlns:xsi="http://www.w3.org/2001/XMLSchema-instance" xsi:type="dcterms:W3CDTF">2026-10-23T13:17:57Z</dcterms:modified>
</cp:coreProperties>
</file>