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Repostajes" sheetId="2" state="visible" r:id="rId2"/>
    <sheet xmlns:r="http://schemas.openxmlformats.org/officeDocument/2006/relationships" name="Otros gasto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9">
    <numFmt numFmtId="164" formatCode="#,##0 &quot;km&quot;"/>
    <numFmt numFmtId="165" formatCode="0.00 &quot;l/100 km&quot;"/>
    <numFmt numFmtId="166" formatCode="#,##0.00 &quot;€&quot;"/>
    <numFmt numFmtId="167" formatCode="0.000 &quot;€/km&quot;"/>
    <numFmt numFmtId="168" formatCode="yyyy-mm-dd"/>
    <numFmt numFmtId="169" formatCode="DD/MM/YYYY"/>
    <numFmt numFmtId="170" formatCode="#,##0.000 &quot;€&quot;;-#,##0.000 &quot;€&quot;;;"/>
    <numFmt numFmtId="171" formatCode="#,##0;-#,##0;;"/>
    <numFmt numFmtId="172" formatCode="#,##0.00;-#,##0.00;;"/>
  </numFmts>
  <fonts count="8">
    <font>
      <name val="Calibri"/>
      <family val="2"/>
      <color theme="1"/>
      <sz val="11"/>
      <scheme val="minor"/>
    </font>
    <font>
      <b val="1"/>
      <color rgb="00107C41"/>
      <sz val="16"/>
    </font>
    <font>
      <i val="1"/>
      <color rgb="00666666"/>
      <sz val="10"/>
    </font>
    <font>
      <b val="1"/>
      <color rgb="00333333"/>
    </font>
    <font>
      <b val="1"/>
      <color rgb="000B5A2F"/>
      <sz val="12"/>
    </font>
    <font>
      <b val="1"/>
      <color rgb="00FFFFFF"/>
    </font>
    <font>
      <b val="1"/>
    </font>
    <font>
      <i val="1"/>
      <color rgb="00777777"/>
      <sz val="9"/>
    </font>
  </fonts>
  <fills count="5">
    <fill>
      <patternFill/>
    </fill>
    <fill>
      <patternFill patternType="gray125"/>
    </fill>
    <fill>
      <patternFill patternType="solid">
        <fgColor rgb="00E7F3EC"/>
      </patternFill>
    </fill>
    <fill>
      <patternFill patternType="solid">
        <fgColor rgb="00107C41"/>
      </patternFill>
    </fill>
    <fill>
      <patternFill patternType="solid">
        <fgColor rgb="00FFF7D6"/>
      </patternFill>
    </fill>
  </fills>
  <borders count="3">
    <border>
      <left/>
      <right/>
      <top/>
      <bottom/>
      <diagonal/>
    </border>
    <border>
      <left style="thin">
        <color rgb="00C8D3CC"/>
      </left>
      <right style="thin">
        <color rgb="00C8D3CC"/>
      </right>
      <top style="thin">
        <color rgb="00C8D3CC"/>
      </top>
      <bottom style="thin">
        <color rgb="00C8D3CC"/>
      </bottom>
    </border>
    <border>
      <top style="medium">
        <color rgb="00107C41"/>
      </top>
      <bottom style="medium">
        <color rgb="00107C41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164" fontId="4" fillId="2" borderId="1" pivotButton="0" quotePrefix="0" xfId="0"/>
    <xf numFmtId="165" fontId="4" fillId="2" borderId="1" pivotButton="0" quotePrefix="0" xfId="0"/>
    <xf numFmtId="166" fontId="4" fillId="2" borderId="1" pivotButton="0" quotePrefix="0" xfId="0"/>
    <xf numFmtId="167" fontId="4" fillId="2" borderId="1" pivotButton="0" quotePrefix="0" xfId="0"/>
    <xf numFmtId="0" fontId="5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166" fontId="0" fillId="0" borderId="1" pivotButton="0" quotePrefix="0" xfId="0"/>
    <xf numFmtId="9" fontId="0" fillId="0" borderId="1" pivotButton="0" quotePrefix="0" xfId="0"/>
    <xf numFmtId="0" fontId="6" fillId="2" borderId="2" pivotButton="0" quotePrefix="0" xfId="0"/>
    <xf numFmtId="166" fontId="6" fillId="2" borderId="2" pivotButton="0" quotePrefix="0" xfId="0"/>
    <xf numFmtId="0" fontId="7" fillId="0" borderId="0" pivotButton="0" quotePrefix="0" xfId="0"/>
    <xf numFmtId="169" fontId="0" fillId="4" borderId="1" pivotButton="0" quotePrefix="0" xfId="0"/>
    <xf numFmtId="3" fontId="0" fillId="4" borderId="1" pivotButton="0" quotePrefix="0" xfId="0"/>
    <xf numFmtId="4" fontId="0" fillId="4" borderId="1" pivotButton="0" quotePrefix="0" xfId="0"/>
    <xf numFmtId="166" fontId="0" fillId="4" borderId="1" pivotButton="0" quotePrefix="0" xfId="0"/>
    <xf numFmtId="170" fontId="0" fillId="0" borderId="1" pivotButton="0" quotePrefix="0" xfId="0"/>
    <xf numFmtId="171" fontId="0" fillId="0" borderId="1" pivotButton="0" quotePrefix="0" xfId="0"/>
    <xf numFmtId="172" fontId="0" fillId="0" borderId="1" pivotButton="0" quotePrefix="0" xfId="0"/>
    <xf numFmtId="0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8" customWidth="1" min="2" max="2"/>
    <col width="12" customWidth="1" min="3" max="3"/>
  </cols>
  <sheetData>
    <row r="1" ht="26" customHeight="1">
      <c r="A1" s="1" t="inlineStr">
        <is>
          <t>Control de gastos del coche</t>
        </is>
      </c>
    </row>
    <row r="2">
      <c r="A2" s="2" t="inlineStr">
        <is>
          <t>Se calcula solo a partir de las hojas Repostajes y Otros gastos</t>
        </is>
      </c>
    </row>
    <row r="4">
      <c r="A4" s="3" t="inlineStr">
        <is>
          <t>Kilómetros recorridos</t>
        </is>
      </c>
      <c r="B4" s="4">
        <f>SUM(Repostajes!F5:F64)</f>
        <v/>
      </c>
    </row>
    <row r="5">
      <c r="A5" s="3" t="inlineStr">
        <is>
          <t>Consumo medio</t>
        </is>
      </c>
      <c r="B5" s="5">
        <f>IFERROR(SUM(Repostajes!C6:C64)/B4*100,0)</f>
        <v/>
      </c>
    </row>
    <row r="6">
      <c r="A6" s="3" t="inlineStr">
        <is>
          <t>Gasto en combustible (todos los repostajes)</t>
        </is>
      </c>
      <c r="B6" s="6">
        <f>SUM(Repostajes!D5:D64)</f>
        <v/>
      </c>
    </row>
    <row r="7">
      <c r="A7" s="3" t="inlineStr">
        <is>
          <t>Combustible por kilómetro</t>
        </is>
      </c>
      <c r="B7" s="7">
        <f>IFERROR(SUM(Repostajes!D6:D64)/B4,0)</f>
        <v/>
      </c>
    </row>
    <row r="8">
      <c r="A8" s="3" t="inlineStr">
        <is>
          <t>Otros gastos (seguro, ITV, taller…)</t>
        </is>
      </c>
      <c r="B8" s="6">
        <f>SUM('Otros gastos'!D5:D44)</f>
        <v/>
      </c>
    </row>
    <row r="9">
      <c r="A9" s="3" t="inlineStr">
        <is>
          <t>Total gastado en el coche</t>
        </is>
      </c>
      <c r="B9" s="6">
        <f>B6+B8</f>
        <v/>
      </c>
    </row>
    <row r="10">
      <c r="A10" s="3" t="inlineStr">
        <is>
          <t>Coste total por kilómetro</t>
        </is>
      </c>
      <c r="B10" s="7">
        <f>IFERROR((SUM(Repostajes!D6:D64)+B8)/B4,0)</f>
        <v/>
      </c>
    </row>
    <row r="13" ht="22" customHeight="1">
      <c r="A13" s="8" t="inlineStr">
        <is>
          <t>Otros gastos por tipo</t>
        </is>
      </c>
      <c r="B13" s="8" t="inlineStr">
        <is>
          <t>Total</t>
        </is>
      </c>
      <c r="C13" s="8" t="inlineStr">
        <is>
          <t>% del total</t>
        </is>
      </c>
    </row>
    <row r="14">
      <c r="A14" s="9" t="inlineStr">
        <is>
          <t>Seguro</t>
        </is>
      </c>
      <c r="B14" s="10">
        <f>SUMIF('Otros gastos'!$B$5:$B$44,A14,'Otros gastos'!$D$5:$D$44)</f>
        <v/>
      </c>
      <c r="C14" s="11">
        <f>IF($B$21=0,0,B14/$B$21)</f>
        <v/>
      </c>
    </row>
    <row r="15">
      <c r="A15" s="9" t="inlineStr">
        <is>
          <t>ITV</t>
        </is>
      </c>
      <c r="B15" s="10">
        <f>SUMIF('Otros gastos'!$B$5:$B$44,A15,'Otros gastos'!$D$5:$D$44)</f>
        <v/>
      </c>
      <c r="C15" s="11">
        <f>IF($B$21=0,0,B15/$B$21)</f>
        <v/>
      </c>
    </row>
    <row r="16">
      <c r="A16" s="9" t="inlineStr">
        <is>
          <t>Taller y mantenimiento</t>
        </is>
      </c>
      <c r="B16" s="10">
        <f>SUMIF('Otros gastos'!$B$5:$B$44,A16,'Otros gastos'!$D$5:$D$44)</f>
        <v/>
      </c>
      <c r="C16" s="11">
        <f>IF($B$21=0,0,B16/$B$21)</f>
        <v/>
      </c>
    </row>
    <row r="17">
      <c r="A17" s="9" t="inlineStr">
        <is>
          <t>Impuesto de circulación</t>
        </is>
      </c>
      <c r="B17" s="10">
        <f>SUMIF('Otros gastos'!$B$5:$B$44,A17,'Otros gastos'!$D$5:$D$44)</f>
        <v/>
      </c>
      <c r="C17" s="11">
        <f>IF($B$21=0,0,B17/$B$21)</f>
        <v/>
      </c>
    </row>
    <row r="18">
      <c r="A18" s="9" t="inlineStr">
        <is>
          <t>Neumáticos</t>
        </is>
      </c>
      <c r="B18" s="10">
        <f>SUMIF('Otros gastos'!$B$5:$B$44,A18,'Otros gastos'!$D$5:$D$44)</f>
        <v/>
      </c>
      <c r="C18" s="11">
        <f>IF($B$21=0,0,B18/$B$21)</f>
        <v/>
      </c>
    </row>
    <row r="19">
      <c r="A19" s="9" t="inlineStr">
        <is>
          <t>Parking y peajes</t>
        </is>
      </c>
      <c r="B19" s="10">
        <f>SUMIF('Otros gastos'!$B$5:$B$44,A19,'Otros gastos'!$D$5:$D$44)</f>
        <v/>
      </c>
      <c r="C19" s="11">
        <f>IF($B$21=0,0,B19/$B$21)</f>
        <v/>
      </c>
    </row>
    <row r="20">
      <c r="A20" s="9" t="inlineStr">
        <is>
          <t>Otros</t>
        </is>
      </c>
      <c r="B20" s="10">
        <f>SUMIF('Otros gastos'!$B$5:$B$44,A20,'Otros gastos'!$D$5:$D$44)</f>
        <v/>
      </c>
      <c r="C20" s="11">
        <f>IF($B$21=0,0,B20/$B$21)</f>
        <v/>
      </c>
    </row>
    <row r="21">
      <c r="A21" s="12" t="inlineStr">
        <is>
          <t>Total</t>
        </is>
      </c>
      <c r="B21" s="13">
        <f>SUM(B14:B20)</f>
        <v/>
      </c>
    </row>
    <row r="23">
      <c r="A23" s="14" t="inlineStr">
        <is>
          <t>El primer repostaje no cuenta para el consumo ni para el coste por km: es el punto de partida.</t>
        </is>
      </c>
    </row>
    <row r="24">
      <c r="A24" s="14" t="inlineStr">
        <is>
          <t>El coste total por km es fiable si los gastos de Otros gastos son del mismo periodo que los repostajes.</t>
        </is>
      </c>
    </row>
    <row r="26">
      <c r="A26" s="14" t="inlineStr">
        <is>
          <t>Plantilla gratuita de plantillasdeexcel.es</t>
        </is>
      </c>
    </row>
  </sheetData>
  <conditionalFormatting sqref="B14:B20">
    <cfRule type="dataBar" priority="1">
      <dataBar>
        <cfvo type="min"/>
        <cfvo type="max"/>
        <color rgb="00107C41"/>
      </dataBar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6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4" customWidth="1" min="2" max="2"/>
    <col width="10" customWidth="1" min="3" max="3"/>
    <col width="12" customWidth="1" min="4" max="4"/>
    <col width="12" customWidth="1" min="5" max="5"/>
    <col width="14" customWidth="1" min="6" max="6"/>
    <col width="14" customWidth="1" min="7" max="7"/>
    <col width="14" customWidth="1" min="8" max="8"/>
  </cols>
  <sheetData>
    <row r="1" ht="26" customHeight="1">
      <c r="A1" s="1" t="inlineStr">
        <is>
          <t>Repostajes</t>
        </is>
      </c>
    </row>
    <row r="2">
      <c r="A2" s="2" t="inlineStr">
        <is>
          <t>Llena el depósito en cada repostaje · km = lo que marca el cuentakilómetros</t>
        </is>
      </c>
    </row>
    <row r="4" ht="32" customHeight="1">
      <c r="A4" s="8" t="inlineStr">
        <is>
          <t>Fecha</t>
        </is>
      </c>
      <c r="B4" s="8" t="inlineStr">
        <is>
          <t>Km totales</t>
        </is>
      </c>
      <c r="C4" s="8" t="inlineStr">
        <is>
          <t>Litros</t>
        </is>
      </c>
      <c r="D4" s="8" t="inlineStr">
        <is>
          <t>Importe</t>
        </is>
      </c>
      <c r="E4" s="8" t="inlineStr">
        <is>
          <t>Precio por litro</t>
        </is>
      </c>
      <c r="F4" s="8" t="inlineStr">
        <is>
          <t>Km recorridos</t>
        </is>
      </c>
      <c r="G4" s="8" t="inlineStr">
        <is>
          <t>Consumo (l/100 km)</t>
        </is>
      </c>
      <c r="H4" s="8" t="inlineStr">
        <is>
          <t>Coste por km</t>
        </is>
      </c>
    </row>
    <row r="5">
      <c r="A5" s="15" t="n">
        <v>46207</v>
      </c>
      <c r="B5" s="16" t="n">
        <v>84210</v>
      </c>
      <c r="C5" s="17" t="n">
        <v>41.5</v>
      </c>
      <c r="D5" s="18" t="n">
        <v>70.55</v>
      </c>
      <c r="E5" s="19">
        <f>IF(C5&gt;0,D5/C5,0)</f>
        <v/>
      </c>
      <c r="F5" s="20" t="n">
        <v>0</v>
      </c>
      <c r="G5" s="21">
        <f>IF(F5&gt;0,C5/F5*100,0)</f>
        <v/>
      </c>
      <c r="H5" s="19">
        <f>IF(F5&gt;0,D5/F5,0)</f>
        <v/>
      </c>
    </row>
    <row r="6">
      <c r="A6" s="15" t="n">
        <v>46225</v>
      </c>
      <c r="B6" s="16" t="n">
        <v>84790</v>
      </c>
      <c r="C6" s="17" t="n">
        <v>36.2</v>
      </c>
      <c r="D6" s="18" t="n">
        <v>61.54</v>
      </c>
      <c r="E6" s="19">
        <f>IF(C6&gt;0,D6/C6,0)</f>
        <v/>
      </c>
      <c r="F6" s="20">
        <f>IF(AND(B6&gt;0,B5&gt;0),B6-B5,0)</f>
        <v/>
      </c>
      <c r="G6" s="21">
        <f>IF(F6&gt;0,C6/F6*100,0)</f>
        <v/>
      </c>
      <c r="H6" s="19">
        <f>IF(F6&gt;0,D6/F6,0)</f>
        <v/>
      </c>
    </row>
    <row r="7">
      <c r="A7" s="15" t="n">
        <v>46244</v>
      </c>
      <c r="B7" s="16" t="n">
        <v>85410</v>
      </c>
      <c r="C7" s="17" t="n">
        <v>39.8</v>
      </c>
      <c r="D7" s="18" t="n">
        <v>67.66</v>
      </c>
      <c r="E7" s="19">
        <f>IF(C7&gt;0,D7/C7,0)</f>
        <v/>
      </c>
      <c r="F7" s="20">
        <f>IF(AND(B7&gt;0,B6&gt;0),B7-B6,0)</f>
        <v/>
      </c>
      <c r="G7" s="21">
        <f>IF(F7&gt;0,C7/F7*100,0)</f>
        <v/>
      </c>
      <c r="H7" s="19">
        <f>IF(F7&gt;0,D7/F7,0)</f>
        <v/>
      </c>
    </row>
    <row r="8">
      <c r="A8" s="15" t="n">
        <v>46263</v>
      </c>
      <c r="B8" s="16" t="n">
        <v>86030</v>
      </c>
      <c r="C8" s="17" t="n">
        <v>40.1</v>
      </c>
      <c r="D8" s="18" t="n">
        <v>68.17</v>
      </c>
      <c r="E8" s="19">
        <f>IF(C8&gt;0,D8/C8,0)</f>
        <v/>
      </c>
      <c r="F8" s="20">
        <f>IF(AND(B8&gt;0,B7&gt;0),B8-B7,0)</f>
        <v/>
      </c>
      <c r="G8" s="21">
        <f>IF(F8&gt;0,C8/F8*100,0)</f>
        <v/>
      </c>
      <c r="H8" s="19">
        <f>IF(F8&gt;0,D8/F8,0)</f>
        <v/>
      </c>
    </row>
    <row r="9">
      <c r="A9" s="15" t="n">
        <v>46283</v>
      </c>
      <c r="B9" s="16" t="n">
        <v>86690</v>
      </c>
      <c r="C9" s="17" t="n">
        <v>42.3</v>
      </c>
      <c r="D9" s="18" t="n">
        <v>71.91</v>
      </c>
      <c r="E9" s="19">
        <f>IF(C9&gt;0,D9/C9,0)</f>
        <v/>
      </c>
      <c r="F9" s="20">
        <f>IF(AND(B9&gt;0,B8&gt;0),B9-B8,0)</f>
        <v/>
      </c>
      <c r="G9" s="21">
        <f>IF(F9&gt;0,C9/F9*100,0)</f>
        <v/>
      </c>
      <c r="H9" s="19">
        <f>IF(F9&gt;0,D9/F9,0)</f>
        <v/>
      </c>
    </row>
    <row r="10">
      <c r="A10" s="15" t="n">
        <v>46302</v>
      </c>
      <c r="B10" s="16" t="n">
        <v>87280</v>
      </c>
      <c r="C10" s="17" t="n">
        <v>37</v>
      </c>
      <c r="D10" s="18" t="n">
        <v>62.9</v>
      </c>
      <c r="E10" s="19">
        <f>IF(C10&gt;0,D10/C10,0)</f>
        <v/>
      </c>
      <c r="F10" s="20">
        <f>IF(AND(B10&gt;0,B9&gt;0),B10-B9,0)</f>
        <v/>
      </c>
      <c r="G10" s="21">
        <f>IF(F10&gt;0,C10/F10*100,0)</f>
        <v/>
      </c>
      <c r="H10" s="19">
        <f>IF(F10&gt;0,D10/F10,0)</f>
        <v/>
      </c>
    </row>
    <row r="11">
      <c r="A11" s="15" t="n"/>
      <c r="B11" s="16" t="n"/>
      <c r="C11" s="17" t="n"/>
      <c r="D11" s="18" t="n"/>
      <c r="E11" s="19">
        <f>IF(C11&gt;0,D11/C11,0)</f>
        <v/>
      </c>
      <c r="F11" s="20">
        <f>IF(AND(B11&gt;0,B10&gt;0),B11-B10,0)</f>
        <v/>
      </c>
      <c r="G11" s="21">
        <f>IF(F11&gt;0,C11/F11*100,0)</f>
        <v/>
      </c>
      <c r="H11" s="19">
        <f>IF(F11&gt;0,D11/F11,0)</f>
        <v/>
      </c>
    </row>
    <row r="12">
      <c r="A12" s="15" t="n"/>
      <c r="B12" s="16" t="n"/>
      <c r="C12" s="17" t="n"/>
      <c r="D12" s="18" t="n"/>
      <c r="E12" s="19">
        <f>IF(C12&gt;0,D12/C12,0)</f>
        <v/>
      </c>
      <c r="F12" s="20">
        <f>IF(AND(B12&gt;0,B11&gt;0),B12-B11,0)</f>
        <v/>
      </c>
      <c r="G12" s="21">
        <f>IF(F12&gt;0,C12/F12*100,0)</f>
        <v/>
      </c>
      <c r="H12" s="19">
        <f>IF(F12&gt;0,D12/F12,0)</f>
        <v/>
      </c>
    </row>
    <row r="13">
      <c r="A13" s="15" t="n"/>
      <c r="B13" s="16" t="n"/>
      <c r="C13" s="17" t="n"/>
      <c r="D13" s="18" t="n"/>
      <c r="E13" s="19">
        <f>IF(C13&gt;0,D13/C13,0)</f>
        <v/>
      </c>
      <c r="F13" s="20">
        <f>IF(AND(B13&gt;0,B12&gt;0),B13-B12,0)</f>
        <v/>
      </c>
      <c r="G13" s="21">
        <f>IF(F13&gt;0,C13/F13*100,0)</f>
        <v/>
      </c>
      <c r="H13" s="19">
        <f>IF(F13&gt;0,D13/F13,0)</f>
        <v/>
      </c>
    </row>
    <row r="14">
      <c r="A14" s="15" t="n"/>
      <c r="B14" s="16" t="n"/>
      <c r="C14" s="17" t="n"/>
      <c r="D14" s="18" t="n"/>
      <c r="E14" s="19">
        <f>IF(C14&gt;0,D14/C14,0)</f>
        <v/>
      </c>
      <c r="F14" s="20">
        <f>IF(AND(B14&gt;0,B13&gt;0),B14-B13,0)</f>
        <v/>
      </c>
      <c r="G14" s="21">
        <f>IF(F14&gt;0,C14/F14*100,0)</f>
        <v/>
      </c>
      <c r="H14" s="19">
        <f>IF(F14&gt;0,D14/F14,0)</f>
        <v/>
      </c>
    </row>
    <row r="15">
      <c r="A15" s="15" t="n"/>
      <c r="B15" s="16" t="n"/>
      <c r="C15" s="17" t="n"/>
      <c r="D15" s="18" t="n"/>
      <c r="E15" s="19">
        <f>IF(C15&gt;0,D15/C15,0)</f>
        <v/>
      </c>
      <c r="F15" s="20">
        <f>IF(AND(B15&gt;0,B14&gt;0),B15-B14,0)</f>
        <v/>
      </c>
      <c r="G15" s="21">
        <f>IF(F15&gt;0,C15/F15*100,0)</f>
        <v/>
      </c>
      <c r="H15" s="19">
        <f>IF(F15&gt;0,D15/F15,0)</f>
        <v/>
      </c>
    </row>
    <row r="16">
      <c r="A16" s="15" t="n"/>
      <c r="B16" s="16" t="n"/>
      <c r="C16" s="17" t="n"/>
      <c r="D16" s="18" t="n"/>
      <c r="E16" s="19">
        <f>IF(C16&gt;0,D16/C16,0)</f>
        <v/>
      </c>
      <c r="F16" s="20">
        <f>IF(AND(B16&gt;0,B15&gt;0),B16-B15,0)</f>
        <v/>
      </c>
      <c r="G16" s="21">
        <f>IF(F16&gt;0,C16/F16*100,0)</f>
        <v/>
      </c>
      <c r="H16" s="19">
        <f>IF(F16&gt;0,D16/F16,0)</f>
        <v/>
      </c>
    </row>
    <row r="17">
      <c r="A17" s="15" t="n"/>
      <c r="B17" s="16" t="n"/>
      <c r="C17" s="17" t="n"/>
      <c r="D17" s="18" t="n"/>
      <c r="E17" s="19">
        <f>IF(C17&gt;0,D17/C17,0)</f>
        <v/>
      </c>
      <c r="F17" s="20">
        <f>IF(AND(B17&gt;0,B16&gt;0),B17-B16,0)</f>
        <v/>
      </c>
      <c r="G17" s="21">
        <f>IF(F17&gt;0,C17/F17*100,0)</f>
        <v/>
      </c>
      <c r="H17" s="19">
        <f>IF(F17&gt;0,D17/F17,0)</f>
        <v/>
      </c>
    </row>
    <row r="18">
      <c r="A18" s="15" t="n"/>
      <c r="B18" s="16" t="n"/>
      <c r="C18" s="17" t="n"/>
      <c r="D18" s="18" t="n"/>
      <c r="E18" s="19">
        <f>IF(C18&gt;0,D18/C18,0)</f>
        <v/>
      </c>
      <c r="F18" s="20">
        <f>IF(AND(B18&gt;0,B17&gt;0),B18-B17,0)</f>
        <v/>
      </c>
      <c r="G18" s="21">
        <f>IF(F18&gt;0,C18/F18*100,0)</f>
        <v/>
      </c>
      <c r="H18" s="19">
        <f>IF(F18&gt;0,D18/F18,0)</f>
        <v/>
      </c>
    </row>
    <row r="19">
      <c r="A19" s="15" t="n"/>
      <c r="B19" s="16" t="n"/>
      <c r="C19" s="17" t="n"/>
      <c r="D19" s="18" t="n"/>
      <c r="E19" s="19">
        <f>IF(C19&gt;0,D19/C19,0)</f>
        <v/>
      </c>
      <c r="F19" s="20">
        <f>IF(AND(B19&gt;0,B18&gt;0),B19-B18,0)</f>
        <v/>
      </c>
      <c r="G19" s="21">
        <f>IF(F19&gt;0,C19/F19*100,0)</f>
        <v/>
      </c>
      <c r="H19" s="19">
        <f>IF(F19&gt;0,D19/F19,0)</f>
        <v/>
      </c>
    </row>
    <row r="20">
      <c r="A20" s="15" t="n"/>
      <c r="B20" s="16" t="n"/>
      <c r="C20" s="17" t="n"/>
      <c r="D20" s="18" t="n"/>
      <c r="E20" s="19">
        <f>IF(C20&gt;0,D20/C20,0)</f>
        <v/>
      </c>
      <c r="F20" s="20">
        <f>IF(AND(B20&gt;0,B19&gt;0),B20-B19,0)</f>
        <v/>
      </c>
      <c r="G20" s="21">
        <f>IF(F20&gt;0,C20/F20*100,0)</f>
        <v/>
      </c>
      <c r="H20" s="19">
        <f>IF(F20&gt;0,D20/F20,0)</f>
        <v/>
      </c>
    </row>
    <row r="21">
      <c r="A21" s="15" t="n"/>
      <c r="B21" s="16" t="n"/>
      <c r="C21" s="17" t="n"/>
      <c r="D21" s="18" t="n"/>
      <c r="E21" s="19">
        <f>IF(C21&gt;0,D21/C21,0)</f>
        <v/>
      </c>
      <c r="F21" s="20">
        <f>IF(AND(B21&gt;0,B20&gt;0),B21-B20,0)</f>
        <v/>
      </c>
      <c r="G21" s="21">
        <f>IF(F21&gt;0,C21/F21*100,0)</f>
        <v/>
      </c>
      <c r="H21" s="19">
        <f>IF(F21&gt;0,D21/F21,0)</f>
        <v/>
      </c>
    </row>
    <row r="22">
      <c r="A22" s="15" t="n"/>
      <c r="B22" s="16" t="n"/>
      <c r="C22" s="17" t="n"/>
      <c r="D22" s="18" t="n"/>
      <c r="E22" s="19">
        <f>IF(C22&gt;0,D22/C22,0)</f>
        <v/>
      </c>
      <c r="F22" s="20">
        <f>IF(AND(B22&gt;0,B21&gt;0),B22-B21,0)</f>
        <v/>
      </c>
      <c r="G22" s="21">
        <f>IF(F22&gt;0,C22/F22*100,0)</f>
        <v/>
      </c>
      <c r="H22" s="19">
        <f>IF(F22&gt;0,D22/F22,0)</f>
        <v/>
      </c>
    </row>
    <row r="23">
      <c r="A23" s="15" t="n"/>
      <c r="B23" s="16" t="n"/>
      <c r="C23" s="17" t="n"/>
      <c r="D23" s="18" t="n"/>
      <c r="E23" s="19">
        <f>IF(C23&gt;0,D23/C23,0)</f>
        <v/>
      </c>
      <c r="F23" s="20">
        <f>IF(AND(B23&gt;0,B22&gt;0),B23-B22,0)</f>
        <v/>
      </c>
      <c r="G23" s="21">
        <f>IF(F23&gt;0,C23/F23*100,0)</f>
        <v/>
      </c>
      <c r="H23" s="19">
        <f>IF(F23&gt;0,D23/F23,0)</f>
        <v/>
      </c>
    </row>
    <row r="24">
      <c r="A24" s="15" t="n"/>
      <c r="B24" s="16" t="n"/>
      <c r="C24" s="17" t="n"/>
      <c r="D24" s="18" t="n"/>
      <c r="E24" s="19">
        <f>IF(C24&gt;0,D24/C24,0)</f>
        <v/>
      </c>
      <c r="F24" s="20">
        <f>IF(AND(B24&gt;0,B23&gt;0),B24-B23,0)</f>
        <v/>
      </c>
      <c r="G24" s="21">
        <f>IF(F24&gt;0,C24/F24*100,0)</f>
        <v/>
      </c>
      <c r="H24" s="19">
        <f>IF(F24&gt;0,D24/F24,0)</f>
        <v/>
      </c>
    </row>
    <row r="25">
      <c r="A25" s="15" t="n"/>
      <c r="B25" s="16" t="n"/>
      <c r="C25" s="17" t="n"/>
      <c r="D25" s="18" t="n"/>
      <c r="E25" s="19">
        <f>IF(C25&gt;0,D25/C25,0)</f>
        <v/>
      </c>
      <c r="F25" s="20">
        <f>IF(AND(B25&gt;0,B24&gt;0),B25-B24,0)</f>
        <v/>
      </c>
      <c r="G25" s="21">
        <f>IF(F25&gt;0,C25/F25*100,0)</f>
        <v/>
      </c>
      <c r="H25" s="19">
        <f>IF(F25&gt;0,D25/F25,0)</f>
        <v/>
      </c>
    </row>
    <row r="26">
      <c r="A26" s="15" t="n"/>
      <c r="B26" s="16" t="n"/>
      <c r="C26" s="17" t="n"/>
      <c r="D26" s="18" t="n"/>
      <c r="E26" s="19">
        <f>IF(C26&gt;0,D26/C26,0)</f>
        <v/>
      </c>
      <c r="F26" s="20">
        <f>IF(AND(B26&gt;0,B25&gt;0),B26-B25,0)</f>
        <v/>
      </c>
      <c r="G26" s="21">
        <f>IF(F26&gt;0,C26/F26*100,0)</f>
        <v/>
      </c>
      <c r="H26" s="19">
        <f>IF(F26&gt;0,D26/F26,0)</f>
        <v/>
      </c>
    </row>
    <row r="27">
      <c r="A27" s="15" t="n"/>
      <c r="B27" s="16" t="n"/>
      <c r="C27" s="17" t="n"/>
      <c r="D27" s="18" t="n"/>
      <c r="E27" s="19">
        <f>IF(C27&gt;0,D27/C27,0)</f>
        <v/>
      </c>
      <c r="F27" s="20">
        <f>IF(AND(B27&gt;0,B26&gt;0),B27-B26,0)</f>
        <v/>
      </c>
      <c r="G27" s="21">
        <f>IF(F27&gt;0,C27/F27*100,0)</f>
        <v/>
      </c>
      <c r="H27" s="19">
        <f>IF(F27&gt;0,D27/F27,0)</f>
        <v/>
      </c>
    </row>
    <row r="28">
      <c r="A28" s="15" t="n"/>
      <c r="B28" s="16" t="n"/>
      <c r="C28" s="17" t="n"/>
      <c r="D28" s="18" t="n"/>
      <c r="E28" s="19">
        <f>IF(C28&gt;0,D28/C28,0)</f>
        <v/>
      </c>
      <c r="F28" s="20">
        <f>IF(AND(B28&gt;0,B27&gt;0),B28-B27,0)</f>
        <v/>
      </c>
      <c r="G28" s="21">
        <f>IF(F28&gt;0,C28/F28*100,0)</f>
        <v/>
      </c>
      <c r="H28" s="19">
        <f>IF(F28&gt;0,D28/F28,0)</f>
        <v/>
      </c>
    </row>
    <row r="29">
      <c r="A29" s="15" t="n"/>
      <c r="B29" s="16" t="n"/>
      <c r="C29" s="17" t="n"/>
      <c r="D29" s="18" t="n"/>
      <c r="E29" s="19">
        <f>IF(C29&gt;0,D29/C29,0)</f>
        <v/>
      </c>
      <c r="F29" s="20">
        <f>IF(AND(B29&gt;0,B28&gt;0),B29-B28,0)</f>
        <v/>
      </c>
      <c r="G29" s="21">
        <f>IF(F29&gt;0,C29/F29*100,0)</f>
        <v/>
      </c>
      <c r="H29" s="19">
        <f>IF(F29&gt;0,D29/F29,0)</f>
        <v/>
      </c>
    </row>
    <row r="30">
      <c r="A30" s="15" t="n"/>
      <c r="B30" s="16" t="n"/>
      <c r="C30" s="17" t="n"/>
      <c r="D30" s="18" t="n"/>
      <c r="E30" s="19">
        <f>IF(C30&gt;0,D30/C30,0)</f>
        <v/>
      </c>
      <c r="F30" s="20">
        <f>IF(AND(B30&gt;0,B29&gt;0),B30-B29,0)</f>
        <v/>
      </c>
      <c r="G30" s="21">
        <f>IF(F30&gt;0,C30/F30*100,0)</f>
        <v/>
      </c>
      <c r="H30" s="19">
        <f>IF(F30&gt;0,D30/F30,0)</f>
        <v/>
      </c>
    </row>
    <row r="31">
      <c r="A31" s="15" t="n"/>
      <c r="B31" s="16" t="n"/>
      <c r="C31" s="17" t="n"/>
      <c r="D31" s="18" t="n"/>
      <c r="E31" s="19">
        <f>IF(C31&gt;0,D31/C31,0)</f>
        <v/>
      </c>
      <c r="F31" s="20">
        <f>IF(AND(B31&gt;0,B30&gt;0),B31-B30,0)</f>
        <v/>
      </c>
      <c r="G31" s="21">
        <f>IF(F31&gt;0,C31/F31*100,0)</f>
        <v/>
      </c>
      <c r="H31" s="19">
        <f>IF(F31&gt;0,D31/F31,0)</f>
        <v/>
      </c>
    </row>
    <row r="32">
      <c r="A32" s="15" t="n"/>
      <c r="B32" s="16" t="n"/>
      <c r="C32" s="17" t="n"/>
      <c r="D32" s="18" t="n"/>
      <c r="E32" s="19">
        <f>IF(C32&gt;0,D32/C32,0)</f>
        <v/>
      </c>
      <c r="F32" s="20">
        <f>IF(AND(B32&gt;0,B31&gt;0),B32-B31,0)</f>
        <v/>
      </c>
      <c r="G32" s="21">
        <f>IF(F32&gt;0,C32/F32*100,0)</f>
        <v/>
      </c>
      <c r="H32" s="19">
        <f>IF(F32&gt;0,D32/F32,0)</f>
        <v/>
      </c>
    </row>
    <row r="33">
      <c r="A33" s="15" t="n"/>
      <c r="B33" s="16" t="n"/>
      <c r="C33" s="17" t="n"/>
      <c r="D33" s="18" t="n"/>
      <c r="E33" s="19">
        <f>IF(C33&gt;0,D33/C33,0)</f>
        <v/>
      </c>
      <c r="F33" s="20">
        <f>IF(AND(B33&gt;0,B32&gt;0),B33-B32,0)</f>
        <v/>
      </c>
      <c r="G33" s="21">
        <f>IF(F33&gt;0,C33/F33*100,0)</f>
        <v/>
      </c>
      <c r="H33" s="19">
        <f>IF(F33&gt;0,D33/F33,0)</f>
        <v/>
      </c>
    </row>
    <row r="34">
      <c r="A34" s="15" t="n"/>
      <c r="B34" s="16" t="n"/>
      <c r="C34" s="17" t="n"/>
      <c r="D34" s="18" t="n"/>
      <c r="E34" s="19">
        <f>IF(C34&gt;0,D34/C34,0)</f>
        <v/>
      </c>
      <c r="F34" s="20">
        <f>IF(AND(B34&gt;0,B33&gt;0),B34-B33,0)</f>
        <v/>
      </c>
      <c r="G34" s="21">
        <f>IF(F34&gt;0,C34/F34*100,0)</f>
        <v/>
      </c>
      <c r="H34" s="19">
        <f>IF(F34&gt;0,D34/F34,0)</f>
        <v/>
      </c>
    </row>
    <row r="35">
      <c r="A35" s="15" t="n"/>
      <c r="B35" s="16" t="n"/>
      <c r="C35" s="17" t="n"/>
      <c r="D35" s="18" t="n"/>
      <c r="E35" s="19">
        <f>IF(C35&gt;0,D35/C35,0)</f>
        <v/>
      </c>
      <c r="F35" s="20">
        <f>IF(AND(B35&gt;0,B34&gt;0),B35-B34,0)</f>
        <v/>
      </c>
      <c r="G35" s="21">
        <f>IF(F35&gt;0,C35/F35*100,0)</f>
        <v/>
      </c>
      <c r="H35" s="19">
        <f>IF(F35&gt;0,D35/F35,0)</f>
        <v/>
      </c>
    </row>
    <row r="36">
      <c r="A36" s="15" t="n"/>
      <c r="B36" s="16" t="n"/>
      <c r="C36" s="17" t="n"/>
      <c r="D36" s="18" t="n"/>
      <c r="E36" s="19">
        <f>IF(C36&gt;0,D36/C36,0)</f>
        <v/>
      </c>
      <c r="F36" s="20">
        <f>IF(AND(B36&gt;0,B35&gt;0),B36-B35,0)</f>
        <v/>
      </c>
      <c r="G36" s="21">
        <f>IF(F36&gt;0,C36/F36*100,0)</f>
        <v/>
      </c>
      <c r="H36" s="19">
        <f>IF(F36&gt;0,D36/F36,0)</f>
        <v/>
      </c>
    </row>
    <row r="37">
      <c r="A37" s="15" t="n"/>
      <c r="B37" s="16" t="n"/>
      <c r="C37" s="17" t="n"/>
      <c r="D37" s="18" t="n"/>
      <c r="E37" s="19">
        <f>IF(C37&gt;0,D37/C37,0)</f>
        <v/>
      </c>
      <c r="F37" s="20">
        <f>IF(AND(B37&gt;0,B36&gt;0),B37-B36,0)</f>
        <v/>
      </c>
      <c r="G37" s="21">
        <f>IF(F37&gt;0,C37/F37*100,0)</f>
        <v/>
      </c>
      <c r="H37" s="19">
        <f>IF(F37&gt;0,D37/F37,0)</f>
        <v/>
      </c>
    </row>
    <row r="38">
      <c r="A38" s="15" t="n"/>
      <c r="B38" s="16" t="n"/>
      <c r="C38" s="17" t="n"/>
      <c r="D38" s="18" t="n"/>
      <c r="E38" s="19">
        <f>IF(C38&gt;0,D38/C38,0)</f>
        <v/>
      </c>
      <c r="F38" s="20">
        <f>IF(AND(B38&gt;0,B37&gt;0),B38-B37,0)</f>
        <v/>
      </c>
      <c r="G38" s="21">
        <f>IF(F38&gt;0,C38/F38*100,0)</f>
        <v/>
      </c>
      <c r="H38" s="19">
        <f>IF(F38&gt;0,D38/F38,0)</f>
        <v/>
      </c>
    </row>
    <row r="39">
      <c r="A39" s="15" t="n"/>
      <c r="B39" s="16" t="n"/>
      <c r="C39" s="17" t="n"/>
      <c r="D39" s="18" t="n"/>
      <c r="E39" s="19">
        <f>IF(C39&gt;0,D39/C39,0)</f>
        <v/>
      </c>
      <c r="F39" s="20">
        <f>IF(AND(B39&gt;0,B38&gt;0),B39-B38,0)</f>
        <v/>
      </c>
      <c r="G39" s="21">
        <f>IF(F39&gt;0,C39/F39*100,0)</f>
        <v/>
      </c>
      <c r="H39" s="19">
        <f>IF(F39&gt;0,D39/F39,0)</f>
        <v/>
      </c>
    </row>
    <row r="40">
      <c r="A40" s="15" t="n"/>
      <c r="B40" s="16" t="n"/>
      <c r="C40" s="17" t="n"/>
      <c r="D40" s="18" t="n"/>
      <c r="E40" s="19">
        <f>IF(C40&gt;0,D40/C40,0)</f>
        <v/>
      </c>
      <c r="F40" s="20">
        <f>IF(AND(B40&gt;0,B39&gt;0),B40-B39,0)</f>
        <v/>
      </c>
      <c r="G40" s="21">
        <f>IF(F40&gt;0,C40/F40*100,0)</f>
        <v/>
      </c>
      <c r="H40" s="19">
        <f>IF(F40&gt;0,D40/F40,0)</f>
        <v/>
      </c>
    </row>
    <row r="41">
      <c r="A41" s="15" t="n"/>
      <c r="B41" s="16" t="n"/>
      <c r="C41" s="17" t="n"/>
      <c r="D41" s="18" t="n"/>
      <c r="E41" s="19">
        <f>IF(C41&gt;0,D41/C41,0)</f>
        <v/>
      </c>
      <c r="F41" s="20">
        <f>IF(AND(B41&gt;0,B40&gt;0),B41-B40,0)</f>
        <v/>
      </c>
      <c r="G41" s="21">
        <f>IF(F41&gt;0,C41/F41*100,0)</f>
        <v/>
      </c>
      <c r="H41" s="19">
        <f>IF(F41&gt;0,D41/F41,0)</f>
        <v/>
      </c>
    </row>
    <row r="42">
      <c r="A42" s="15" t="n"/>
      <c r="B42" s="16" t="n"/>
      <c r="C42" s="17" t="n"/>
      <c r="D42" s="18" t="n"/>
      <c r="E42" s="19">
        <f>IF(C42&gt;0,D42/C42,0)</f>
        <v/>
      </c>
      <c r="F42" s="20">
        <f>IF(AND(B42&gt;0,B41&gt;0),B42-B41,0)</f>
        <v/>
      </c>
      <c r="G42" s="21">
        <f>IF(F42&gt;0,C42/F42*100,0)</f>
        <v/>
      </c>
      <c r="H42" s="19">
        <f>IF(F42&gt;0,D42/F42,0)</f>
        <v/>
      </c>
    </row>
    <row r="43">
      <c r="A43" s="15" t="n"/>
      <c r="B43" s="16" t="n"/>
      <c r="C43" s="17" t="n"/>
      <c r="D43" s="18" t="n"/>
      <c r="E43" s="19">
        <f>IF(C43&gt;0,D43/C43,0)</f>
        <v/>
      </c>
      <c r="F43" s="20">
        <f>IF(AND(B43&gt;0,B42&gt;0),B43-B42,0)</f>
        <v/>
      </c>
      <c r="G43" s="21">
        <f>IF(F43&gt;0,C43/F43*100,0)</f>
        <v/>
      </c>
      <c r="H43" s="19">
        <f>IF(F43&gt;0,D43/F43,0)</f>
        <v/>
      </c>
    </row>
    <row r="44">
      <c r="A44" s="15" t="n"/>
      <c r="B44" s="16" t="n"/>
      <c r="C44" s="17" t="n"/>
      <c r="D44" s="18" t="n"/>
      <c r="E44" s="19">
        <f>IF(C44&gt;0,D44/C44,0)</f>
        <v/>
      </c>
      <c r="F44" s="20">
        <f>IF(AND(B44&gt;0,B43&gt;0),B44-B43,0)</f>
        <v/>
      </c>
      <c r="G44" s="21">
        <f>IF(F44&gt;0,C44/F44*100,0)</f>
        <v/>
      </c>
      <c r="H44" s="19">
        <f>IF(F44&gt;0,D44/F44,0)</f>
        <v/>
      </c>
    </row>
    <row r="45">
      <c r="A45" s="15" t="n"/>
      <c r="B45" s="16" t="n"/>
      <c r="C45" s="17" t="n"/>
      <c r="D45" s="18" t="n"/>
      <c r="E45" s="19">
        <f>IF(C45&gt;0,D45/C45,0)</f>
        <v/>
      </c>
      <c r="F45" s="20">
        <f>IF(AND(B45&gt;0,B44&gt;0),B45-B44,0)</f>
        <v/>
      </c>
      <c r="G45" s="21">
        <f>IF(F45&gt;0,C45/F45*100,0)</f>
        <v/>
      </c>
      <c r="H45" s="19">
        <f>IF(F45&gt;0,D45/F45,0)</f>
        <v/>
      </c>
    </row>
    <row r="46">
      <c r="A46" s="15" t="n"/>
      <c r="B46" s="16" t="n"/>
      <c r="C46" s="17" t="n"/>
      <c r="D46" s="18" t="n"/>
      <c r="E46" s="19">
        <f>IF(C46&gt;0,D46/C46,0)</f>
        <v/>
      </c>
      <c r="F46" s="20">
        <f>IF(AND(B46&gt;0,B45&gt;0),B46-B45,0)</f>
        <v/>
      </c>
      <c r="G46" s="21">
        <f>IF(F46&gt;0,C46/F46*100,0)</f>
        <v/>
      </c>
      <c r="H46" s="19">
        <f>IF(F46&gt;0,D46/F46,0)</f>
        <v/>
      </c>
    </row>
    <row r="47">
      <c r="A47" s="15" t="n"/>
      <c r="B47" s="16" t="n"/>
      <c r="C47" s="17" t="n"/>
      <c r="D47" s="18" t="n"/>
      <c r="E47" s="19">
        <f>IF(C47&gt;0,D47/C47,0)</f>
        <v/>
      </c>
      <c r="F47" s="20">
        <f>IF(AND(B47&gt;0,B46&gt;0),B47-B46,0)</f>
        <v/>
      </c>
      <c r="G47" s="21">
        <f>IF(F47&gt;0,C47/F47*100,0)</f>
        <v/>
      </c>
      <c r="H47" s="19">
        <f>IF(F47&gt;0,D47/F47,0)</f>
        <v/>
      </c>
    </row>
    <row r="48">
      <c r="A48" s="15" t="n"/>
      <c r="B48" s="16" t="n"/>
      <c r="C48" s="17" t="n"/>
      <c r="D48" s="18" t="n"/>
      <c r="E48" s="19">
        <f>IF(C48&gt;0,D48/C48,0)</f>
        <v/>
      </c>
      <c r="F48" s="20">
        <f>IF(AND(B48&gt;0,B47&gt;0),B48-B47,0)</f>
        <v/>
      </c>
      <c r="G48" s="21">
        <f>IF(F48&gt;0,C48/F48*100,0)</f>
        <v/>
      </c>
      <c r="H48" s="19">
        <f>IF(F48&gt;0,D48/F48,0)</f>
        <v/>
      </c>
    </row>
    <row r="49">
      <c r="A49" s="15" t="n"/>
      <c r="B49" s="16" t="n"/>
      <c r="C49" s="17" t="n"/>
      <c r="D49" s="18" t="n"/>
      <c r="E49" s="19">
        <f>IF(C49&gt;0,D49/C49,0)</f>
        <v/>
      </c>
      <c r="F49" s="20">
        <f>IF(AND(B49&gt;0,B48&gt;0),B49-B48,0)</f>
        <v/>
      </c>
      <c r="G49" s="21">
        <f>IF(F49&gt;0,C49/F49*100,0)</f>
        <v/>
      </c>
      <c r="H49" s="19">
        <f>IF(F49&gt;0,D49/F49,0)</f>
        <v/>
      </c>
    </row>
    <row r="50">
      <c r="A50" s="15" t="n"/>
      <c r="B50" s="16" t="n"/>
      <c r="C50" s="17" t="n"/>
      <c r="D50" s="18" t="n"/>
      <c r="E50" s="19">
        <f>IF(C50&gt;0,D50/C50,0)</f>
        <v/>
      </c>
      <c r="F50" s="20">
        <f>IF(AND(B50&gt;0,B49&gt;0),B50-B49,0)</f>
        <v/>
      </c>
      <c r="G50" s="21">
        <f>IF(F50&gt;0,C50/F50*100,0)</f>
        <v/>
      </c>
      <c r="H50" s="19">
        <f>IF(F50&gt;0,D50/F50,0)</f>
        <v/>
      </c>
    </row>
    <row r="51">
      <c r="A51" s="15" t="n"/>
      <c r="B51" s="16" t="n"/>
      <c r="C51" s="17" t="n"/>
      <c r="D51" s="18" t="n"/>
      <c r="E51" s="19">
        <f>IF(C51&gt;0,D51/C51,0)</f>
        <v/>
      </c>
      <c r="F51" s="20">
        <f>IF(AND(B51&gt;0,B50&gt;0),B51-B50,0)</f>
        <v/>
      </c>
      <c r="G51" s="21">
        <f>IF(F51&gt;0,C51/F51*100,0)</f>
        <v/>
      </c>
      <c r="H51" s="19">
        <f>IF(F51&gt;0,D51/F51,0)</f>
        <v/>
      </c>
    </row>
    <row r="52">
      <c r="A52" s="15" t="n"/>
      <c r="B52" s="16" t="n"/>
      <c r="C52" s="17" t="n"/>
      <c r="D52" s="18" t="n"/>
      <c r="E52" s="19">
        <f>IF(C52&gt;0,D52/C52,0)</f>
        <v/>
      </c>
      <c r="F52" s="20">
        <f>IF(AND(B52&gt;0,B51&gt;0),B52-B51,0)</f>
        <v/>
      </c>
      <c r="G52" s="21">
        <f>IF(F52&gt;0,C52/F52*100,0)</f>
        <v/>
      </c>
      <c r="H52" s="19">
        <f>IF(F52&gt;0,D52/F52,0)</f>
        <v/>
      </c>
    </row>
    <row r="53">
      <c r="A53" s="15" t="n"/>
      <c r="B53" s="16" t="n"/>
      <c r="C53" s="17" t="n"/>
      <c r="D53" s="18" t="n"/>
      <c r="E53" s="19">
        <f>IF(C53&gt;0,D53/C53,0)</f>
        <v/>
      </c>
      <c r="F53" s="20">
        <f>IF(AND(B53&gt;0,B52&gt;0),B53-B52,0)</f>
        <v/>
      </c>
      <c r="G53" s="21">
        <f>IF(F53&gt;0,C53/F53*100,0)</f>
        <v/>
      </c>
      <c r="H53" s="19">
        <f>IF(F53&gt;0,D53/F53,0)</f>
        <v/>
      </c>
    </row>
    <row r="54">
      <c r="A54" s="15" t="n"/>
      <c r="B54" s="16" t="n"/>
      <c r="C54" s="17" t="n"/>
      <c r="D54" s="18" t="n"/>
      <c r="E54" s="19">
        <f>IF(C54&gt;0,D54/C54,0)</f>
        <v/>
      </c>
      <c r="F54" s="20">
        <f>IF(AND(B54&gt;0,B53&gt;0),B54-B53,0)</f>
        <v/>
      </c>
      <c r="G54" s="21">
        <f>IF(F54&gt;0,C54/F54*100,0)</f>
        <v/>
      </c>
      <c r="H54" s="19">
        <f>IF(F54&gt;0,D54/F54,0)</f>
        <v/>
      </c>
    </row>
    <row r="55">
      <c r="A55" s="15" t="n"/>
      <c r="B55" s="16" t="n"/>
      <c r="C55" s="17" t="n"/>
      <c r="D55" s="18" t="n"/>
      <c r="E55" s="19">
        <f>IF(C55&gt;0,D55/C55,0)</f>
        <v/>
      </c>
      <c r="F55" s="20">
        <f>IF(AND(B55&gt;0,B54&gt;0),B55-B54,0)</f>
        <v/>
      </c>
      <c r="G55" s="21">
        <f>IF(F55&gt;0,C55/F55*100,0)</f>
        <v/>
      </c>
      <c r="H55" s="19">
        <f>IF(F55&gt;0,D55/F55,0)</f>
        <v/>
      </c>
    </row>
    <row r="56">
      <c r="A56" s="15" t="n"/>
      <c r="B56" s="16" t="n"/>
      <c r="C56" s="17" t="n"/>
      <c r="D56" s="18" t="n"/>
      <c r="E56" s="19">
        <f>IF(C56&gt;0,D56/C56,0)</f>
        <v/>
      </c>
      <c r="F56" s="20">
        <f>IF(AND(B56&gt;0,B55&gt;0),B56-B55,0)</f>
        <v/>
      </c>
      <c r="G56" s="21">
        <f>IF(F56&gt;0,C56/F56*100,0)</f>
        <v/>
      </c>
      <c r="H56" s="19">
        <f>IF(F56&gt;0,D56/F56,0)</f>
        <v/>
      </c>
    </row>
    <row r="57">
      <c r="A57" s="15" t="n"/>
      <c r="B57" s="16" t="n"/>
      <c r="C57" s="17" t="n"/>
      <c r="D57" s="18" t="n"/>
      <c r="E57" s="19">
        <f>IF(C57&gt;0,D57/C57,0)</f>
        <v/>
      </c>
      <c r="F57" s="20">
        <f>IF(AND(B57&gt;0,B56&gt;0),B57-B56,0)</f>
        <v/>
      </c>
      <c r="G57" s="21">
        <f>IF(F57&gt;0,C57/F57*100,0)</f>
        <v/>
      </c>
      <c r="H57" s="19">
        <f>IF(F57&gt;0,D57/F57,0)</f>
        <v/>
      </c>
    </row>
    <row r="58">
      <c r="A58" s="15" t="n"/>
      <c r="B58" s="16" t="n"/>
      <c r="C58" s="17" t="n"/>
      <c r="D58" s="18" t="n"/>
      <c r="E58" s="19">
        <f>IF(C58&gt;0,D58/C58,0)</f>
        <v/>
      </c>
      <c r="F58" s="20">
        <f>IF(AND(B58&gt;0,B57&gt;0),B58-B57,0)</f>
        <v/>
      </c>
      <c r="G58" s="21">
        <f>IF(F58&gt;0,C58/F58*100,0)</f>
        <v/>
      </c>
      <c r="H58" s="19">
        <f>IF(F58&gt;0,D58/F58,0)</f>
        <v/>
      </c>
    </row>
    <row r="59">
      <c r="A59" s="15" t="n"/>
      <c r="B59" s="16" t="n"/>
      <c r="C59" s="17" t="n"/>
      <c r="D59" s="18" t="n"/>
      <c r="E59" s="19">
        <f>IF(C59&gt;0,D59/C59,0)</f>
        <v/>
      </c>
      <c r="F59" s="20">
        <f>IF(AND(B59&gt;0,B58&gt;0),B59-B58,0)</f>
        <v/>
      </c>
      <c r="G59" s="21">
        <f>IF(F59&gt;0,C59/F59*100,0)</f>
        <v/>
      </c>
      <c r="H59" s="19">
        <f>IF(F59&gt;0,D59/F59,0)</f>
        <v/>
      </c>
    </row>
    <row r="60">
      <c r="A60" s="15" t="n"/>
      <c r="B60" s="16" t="n"/>
      <c r="C60" s="17" t="n"/>
      <c r="D60" s="18" t="n"/>
      <c r="E60" s="19">
        <f>IF(C60&gt;0,D60/C60,0)</f>
        <v/>
      </c>
      <c r="F60" s="20">
        <f>IF(AND(B60&gt;0,B59&gt;0),B60-B59,0)</f>
        <v/>
      </c>
      <c r="G60" s="21">
        <f>IF(F60&gt;0,C60/F60*100,0)</f>
        <v/>
      </c>
      <c r="H60" s="19">
        <f>IF(F60&gt;0,D60/F60,0)</f>
        <v/>
      </c>
    </row>
    <row r="61">
      <c r="A61" s="15" t="n"/>
      <c r="B61" s="16" t="n"/>
      <c r="C61" s="17" t="n"/>
      <c r="D61" s="18" t="n"/>
      <c r="E61" s="19">
        <f>IF(C61&gt;0,D61/C61,0)</f>
        <v/>
      </c>
      <c r="F61" s="20">
        <f>IF(AND(B61&gt;0,B60&gt;0),B61-B60,0)</f>
        <v/>
      </c>
      <c r="G61" s="21">
        <f>IF(F61&gt;0,C61/F61*100,0)</f>
        <v/>
      </c>
      <c r="H61" s="19">
        <f>IF(F61&gt;0,D61/F61,0)</f>
        <v/>
      </c>
    </row>
    <row r="62">
      <c r="A62" s="15" t="n"/>
      <c r="B62" s="16" t="n"/>
      <c r="C62" s="17" t="n"/>
      <c r="D62" s="18" t="n"/>
      <c r="E62" s="19">
        <f>IF(C62&gt;0,D62/C62,0)</f>
        <v/>
      </c>
      <c r="F62" s="20">
        <f>IF(AND(B62&gt;0,B61&gt;0),B62-B61,0)</f>
        <v/>
      </c>
      <c r="G62" s="21">
        <f>IF(F62&gt;0,C62/F62*100,0)</f>
        <v/>
      </c>
      <c r="H62" s="19">
        <f>IF(F62&gt;0,D62/F62,0)</f>
        <v/>
      </c>
    </row>
    <row r="63">
      <c r="A63" s="15" t="n"/>
      <c r="B63" s="16" t="n"/>
      <c r="C63" s="17" t="n"/>
      <c r="D63" s="18" t="n"/>
      <c r="E63" s="19">
        <f>IF(C63&gt;0,D63/C63,0)</f>
        <v/>
      </c>
      <c r="F63" s="20">
        <f>IF(AND(B63&gt;0,B62&gt;0),B63-B62,0)</f>
        <v/>
      </c>
      <c r="G63" s="21">
        <f>IF(F63&gt;0,C63/F63*100,0)</f>
        <v/>
      </c>
      <c r="H63" s="19">
        <f>IF(F63&gt;0,D63/F63,0)</f>
        <v/>
      </c>
    </row>
    <row r="64">
      <c r="A64" s="15" t="n"/>
      <c r="B64" s="16" t="n"/>
      <c r="C64" s="17" t="n"/>
      <c r="D64" s="18" t="n"/>
      <c r="E64" s="19">
        <f>IF(C64&gt;0,D64/C64,0)</f>
        <v/>
      </c>
      <c r="F64" s="20">
        <f>IF(AND(B64&gt;0,B63&gt;0),B64-B63,0)</f>
        <v/>
      </c>
      <c r="G64" s="21">
        <f>IF(F64&gt;0,C64/F64*100,0)</f>
        <v/>
      </c>
      <c r="H64" s="19">
        <f>IF(F64&gt;0,D64/F64,0)</f>
        <v/>
      </c>
    </row>
    <row r="66">
      <c r="A66" s="14" t="inlineStr">
        <is>
          <t>Plantilla gratuita de plantillasdeexcel.es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26" customWidth="1" min="2" max="2"/>
    <col width="44" customWidth="1" min="3" max="3"/>
    <col width="14" customWidth="1" min="4" max="4"/>
  </cols>
  <sheetData>
    <row r="1" ht="26" customHeight="1">
      <c r="A1" s="1" t="inlineStr">
        <is>
          <t>Otros gastos del coche</t>
        </is>
      </c>
    </row>
    <row r="2">
      <c r="A2" s="2" t="inlineStr">
        <is>
          <t>Seguro, ITV, taller, impuesto, neumáticos, parking y peajes</t>
        </is>
      </c>
    </row>
    <row r="4" ht="22" customHeight="1">
      <c r="A4" s="8" t="inlineStr">
        <is>
          <t>Fecha</t>
        </is>
      </c>
      <c r="B4" s="8" t="inlineStr">
        <is>
          <t>Tipo</t>
        </is>
      </c>
      <c r="C4" s="8" t="inlineStr">
        <is>
          <t>Descripción</t>
        </is>
      </c>
      <c r="D4" s="8" t="inlineStr">
        <is>
          <t>Importe</t>
        </is>
      </c>
    </row>
    <row r="5">
      <c r="A5" s="15" t="n">
        <v>46204</v>
      </c>
      <c r="B5" s="22" t="inlineStr">
        <is>
          <t>Seguro</t>
        </is>
      </c>
      <c r="C5" s="22" t="inlineStr">
        <is>
          <t>Seguro a todo riesgo, pago del trimestre</t>
        </is>
      </c>
      <c r="D5" s="18" t="n">
        <v>138.6</v>
      </c>
    </row>
    <row r="6">
      <c r="A6" s="15" t="n">
        <v>46218</v>
      </c>
      <c r="B6" s="22" t="inlineStr">
        <is>
          <t>Impuesto de circulación</t>
        </is>
      </c>
      <c r="C6" s="22" t="inlineStr">
        <is>
          <t>Impuesto de vehículos de tracción mecánica</t>
        </is>
      </c>
      <c r="D6" s="18" t="n">
        <v>74.3</v>
      </c>
    </row>
    <row r="7">
      <c r="A7" s="15" t="n">
        <v>46246</v>
      </c>
      <c r="B7" s="22" t="inlineStr">
        <is>
          <t>Parking y peajes</t>
        </is>
      </c>
      <c r="C7" s="22" t="inlineStr">
        <is>
          <t>Peajes del viaje a la costa</t>
        </is>
      </c>
      <c r="D7" s="18" t="n">
        <v>38.6</v>
      </c>
    </row>
    <row r="8">
      <c r="A8" s="15" t="n">
        <v>46254</v>
      </c>
      <c r="B8" s="22" t="inlineStr">
        <is>
          <t>Taller y mantenimiento</t>
        </is>
      </c>
      <c r="C8" s="22" t="inlineStr">
        <is>
          <t>Cambio de aceite y filtros</t>
        </is>
      </c>
      <c r="D8" s="18" t="n">
        <v>138.4</v>
      </c>
    </row>
    <row r="9">
      <c r="A9" s="15" t="n">
        <v>46270</v>
      </c>
      <c r="B9" s="22" t="inlineStr">
        <is>
          <t>ITV</t>
        </is>
      </c>
      <c r="C9" s="22" t="inlineStr">
        <is>
          <t>Inspección técnica</t>
        </is>
      </c>
      <c r="D9" s="18" t="n">
        <v>45.5</v>
      </c>
    </row>
    <row r="10">
      <c r="A10" s="15" t="n">
        <v>46277</v>
      </c>
      <c r="B10" s="22" t="inlineStr">
        <is>
          <t>Neumáticos</t>
        </is>
      </c>
      <c r="C10" s="22" t="inlineStr">
        <is>
          <t>Dos neumáticos delanteros</t>
        </is>
      </c>
      <c r="D10" s="18" t="n">
        <v>168</v>
      </c>
    </row>
    <row r="11">
      <c r="A11" s="15" t="n"/>
      <c r="B11" s="22" t="n"/>
      <c r="C11" s="22" t="n"/>
      <c r="D11" s="18" t="n"/>
    </row>
    <row r="12">
      <c r="A12" s="15" t="n"/>
      <c r="B12" s="22" t="n"/>
      <c r="C12" s="22" t="n"/>
      <c r="D12" s="18" t="n"/>
    </row>
    <row r="13">
      <c r="A13" s="15" t="n"/>
      <c r="B13" s="22" t="n"/>
      <c r="C13" s="22" t="n"/>
      <c r="D13" s="18" t="n"/>
    </row>
    <row r="14">
      <c r="A14" s="15" t="n"/>
      <c r="B14" s="22" t="n"/>
      <c r="C14" s="22" t="n"/>
      <c r="D14" s="18" t="n"/>
    </row>
    <row r="15">
      <c r="A15" s="15" t="n"/>
      <c r="B15" s="22" t="n"/>
      <c r="C15" s="22" t="n"/>
      <c r="D15" s="18" t="n"/>
    </row>
    <row r="16">
      <c r="A16" s="15" t="n"/>
      <c r="B16" s="22" t="n"/>
      <c r="C16" s="22" t="n"/>
      <c r="D16" s="18" t="n"/>
    </row>
    <row r="17">
      <c r="A17" s="15" t="n"/>
      <c r="B17" s="22" t="n"/>
      <c r="C17" s="22" t="n"/>
      <c r="D17" s="18" t="n"/>
    </row>
    <row r="18">
      <c r="A18" s="15" t="n"/>
      <c r="B18" s="22" t="n"/>
      <c r="C18" s="22" t="n"/>
      <c r="D18" s="18" t="n"/>
    </row>
    <row r="19">
      <c r="A19" s="15" t="n"/>
      <c r="B19" s="22" t="n"/>
      <c r="C19" s="22" t="n"/>
      <c r="D19" s="18" t="n"/>
    </row>
    <row r="20">
      <c r="A20" s="15" t="n"/>
      <c r="B20" s="22" t="n"/>
      <c r="C20" s="22" t="n"/>
      <c r="D20" s="18" t="n"/>
    </row>
    <row r="21">
      <c r="A21" s="15" t="n"/>
      <c r="B21" s="22" t="n"/>
      <c r="C21" s="22" t="n"/>
      <c r="D21" s="18" t="n"/>
    </row>
    <row r="22">
      <c r="A22" s="15" t="n"/>
      <c r="B22" s="22" t="n"/>
      <c r="C22" s="22" t="n"/>
      <c r="D22" s="18" t="n"/>
    </row>
    <row r="23">
      <c r="A23" s="15" t="n"/>
      <c r="B23" s="22" t="n"/>
      <c r="C23" s="22" t="n"/>
      <c r="D23" s="18" t="n"/>
    </row>
    <row r="24">
      <c r="A24" s="15" t="n"/>
      <c r="B24" s="22" t="n"/>
      <c r="C24" s="22" t="n"/>
      <c r="D24" s="18" t="n"/>
    </row>
    <row r="25">
      <c r="A25" s="15" t="n"/>
      <c r="B25" s="22" t="n"/>
      <c r="C25" s="22" t="n"/>
      <c r="D25" s="18" t="n"/>
    </row>
    <row r="26">
      <c r="A26" s="15" t="n"/>
      <c r="B26" s="22" t="n"/>
      <c r="C26" s="22" t="n"/>
      <c r="D26" s="18" t="n"/>
    </row>
    <row r="27">
      <c r="A27" s="15" t="n"/>
      <c r="B27" s="22" t="n"/>
      <c r="C27" s="22" t="n"/>
      <c r="D27" s="18" t="n"/>
    </row>
    <row r="28">
      <c r="A28" s="15" t="n"/>
      <c r="B28" s="22" t="n"/>
      <c r="C28" s="22" t="n"/>
      <c r="D28" s="18" t="n"/>
    </row>
    <row r="29">
      <c r="A29" s="15" t="n"/>
      <c r="B29" s="22" t="n"/>
      <c r="C29" s="22" t="n"/>
      <c r="D29" s="18" t="n"/>
    </row>
    <row r="30">
      <c r="A30" s="15" t="n"/>
      <c r="B30" s="22" t="n"/>
      <c r="C30" s="22" t="n"/>
      <c r="D30" s="18" t="n"/>
    </row>
    <row r="31">
      <c r="A31" s="15" t="n"/>
      <c r="B31" s="22" t="n"/>
      <c r="C31" s="22" t="n"/>
      <c r="D31" s="18" t="n"/>
    </row>
    <row r="32">
      <c r="A32" s="15" t="n"/>
      <c r="B32" s="22" t="n"/>
      <c r="C32" s="22" t="n"/>
      <c r="D32" s="18" t="n"/>
    </row>
    <row r="33">
      <c r="A33" s="15" t="n"/>
      <c r="B33" s="22" t="n"/>
      <c r="C33" s="22" t="n"/>
      <c r="D33" s="18" t="n"/>
    </row>
    <row r="34">
      <c r="A34" s="15" t="n"/>
      <c r="B34" s="22" t="n"/>
      <c r="C34" s="22" t="n"/>
      <c r="D34" s="18" t="n"/>
    </row>
    <row r="35">
      <c r="A35" s="15" t="n"/>
      <c r="B35" s="22" t="n"/>
      <c r="C35" s="22" t="n"/>
      <c r="D35" s="18" t="n"/>
    </row>
    <row r="36">
      <c r="A36" s="15" t="n"/>
      <c r="B36" s="22" t="n"/>
      <c r="C36" s="22" t="n"/>
      <c r="D36" s="18" t="n"/>
    </row>
    <row r="37">
      <c r="A37" s="15" t="n"/>
      <c r="B37" s="22" t="n"/>
      <c r="C37" s="22" t="n"/>
      <c r="D37" s="18" t="n"/>
    </row>
    <row r="38">
      <c r="A38" s="15" t="n"/>
      <c r="B38" s="22" t="n"/>
      <c r="C38" s="22" t="n"/>
      <c r="D38" s="18" t="n"/>
    </row>
    <row r="39">
      <c r="A39" s="15" t="n"/>
      <c r="B39" s="22" t="n"/>
      <c r="C39" s="22" t="n"/>
      <c r="D39" s="18" t="n"/>
    </row>
    <row r="40">
      <c r="A40" s="15" t="n"/>
      <c r="B40" s="22" t="n"/>
      <c r="C40" s="22" t="n"/>
      <c r="D40" s="18" t="n"/>
    </row>
    <row r="41">
      <c r="A41" s="15" t="n"/>
      <c r="B41" s="22" t="n"/>
      <c r="C41" s="22" t="n"/>
      <c r="D41" s="18" t="n"/>
    </row>
    <row r="42">
      <c r="A42" s="15" t="n"/>
      <c r="B42" s="22" t="n"/>
      <c r="C42" s="22" t="n"/>
      <c r="D42" s="18" t="n"/>
    </row>
    <row r="43">
      <c r="A43" s="15" t="n"/>
      <c r="B43" s="22" t="n"/>
      <c r="C43" s="22" t="n"/>
      <c r="D43" s="18" t="n"/>
    </row>
    <row r="44">
      <c r="A44" s="15" t="n"/>
      <c r="B44" s="22" t="n"/>
      <c r="C44" s="22" t="n"/>
      <c r="D44" s="18" t="n"/>
    </row>
    <row r="46">
      <c r="A46" s="14" t="inlineStr">
        <is>
          <t>Plantilla gratuita de plantillasdeexcel.es</t>
        </is>
      </c>
    </row>
  </sheetData>
  <dataValidations count="1">
    <dataValidation sqref="B5:B44" showDropDown="0" showInputMessage="0" showErrorMessage="0" allowBlank="1" type="list">
      <formula1>"Seguro,ITV,Taller y mantenimiento,Impuesto de circulación,Neumáticos,Parking y peajes,Otros"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plantillasdeexcel.es</dc:creator>
  <dc:title xmlns:dc="http://purl.org/dc/elements/1.1/">Control de gastos del coche</dc:title>
  <dcterms:created xmlns:dcterms="http://purl.org/dc/terms/" xmlns:xsi="http://www.w3.org/2001/XMLSchema-instance" xsi:type="dcterms:W3CDTF">2026-10-23T13:17:57Z</dcterms:created>
  <dcterms:modified xmlns:dcterms="http://purl.org/dc/terms/" xmlns:xsi="http://www.w3.org/2001/XMLSchema-instance" xsi:type="dcterms:W3CDTF">2026-10-23T13:17:57Z</dcterms:modified>
</cp:coreProperties>
</file>