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3" fontId="5" fillId="3" borderId="1" pivotButton="0" quotePrefix="0" xfId="0"/>
    <xf numFmtId="165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165" fontId="0" fillId="5" borderId="1" pivotButton="0" quotePrefix="0" xfId="0"/>
    <xf numFmtId="0" fontId="0" fillId="5" borderId="1" applyAlignment="1" pivotButton="0" quotePrefix="0" xfId="0">
      <alignment horizontal="center"/>
    </xf>
    <xf numFmtId="3" fontId="0" fillId="5" borderId="1" pivotButton="0" quotePrefix="0" xfId="0"/>
    <xf numFmtId="0" fontId="3" fillId="3" borderId="5" pivotButton="0" quotePrefix="0" xfId="0"/>
    <xf numFmtId="0" fontId="0" fillId="3" borderId="5" pivotButton="0" quotePrefix="0" xfId="0"/>
    <xf numFmtId="3" fontId="3" fillId="3" borderId="5" pivotButton="0" quotePrefix="0" xfId="0"/>
    <xf numFmtId="165" fontId="3" fillId="3" borderId="5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  <fill>
        <patternFill patternType="solid">
          <bgColor rgb="00FDE7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4" customWidth="1" min="3" max="3"/>
    <col width="10" customWidth="1" min="4" max="4"/>
    <col width="10" customWidth="1" min="5" max="5"/>
    <col width="12" customWidth="1" min="6" max="6"/>
    <col width="14" customWidth="1" min="7" max="7"/>
    <col width="10" customWidth="1" min="8" max="8"/>
    <col width="12" customWidth="1" min="9" max="9"/>
  </cols>
  <sheetData>
    <row r="1" ht="26" customHeight="1">
      <c r="A1" s="1" t="inlineStr">
        <is>
          <t>Control de inventario</t>
        </is>
      </c>
    </row>
    <row r="2">
      <c r="A2" s="2" t="inlineStr">
        <is>
          <t>Cambia las celdas amarillas · aviso SI cuando el stock llega al mínimo</t>
        </is>
      </c>
    </row>
    <row r="3">
      <c r="A3" s="3" t="inlineStr">
        <is>
          <t>Reponer hasta (veces el mínimo)</t>
        </is>
      </c>
      <c r="D3" s="4" t="n">
        <v>2</v>
      </c>
    </row>
    <row r="5">
      <c r="A5" s="5" t="inlineStr">
        <is>
          <t>Productos</t>
        </is>
      </c>
      <c r="B5" s="6" t="n"/>
      <c r="C5" s="7">
        <f>COUNTIF(B11:B70,"?*")</f>
        <v/>
      </c>
    </row>
    <row r="6">
      <c r="A6" s="5" t="inlineStr">
        <is>
          <t>Productos a reponer</t>
        </is>
      </c>
      <c r="B6" s="6" t="n"/>
      <c r="C6" s="7">
        <f>COUNTIF(H11:H70,"SI")</f>
        <v/>
      </c>
    </row>
    <row r="7">
      <c r="A7" s="5" t="inlineStr">
        <is>
          <t>Unidades en stock</t>
        </is>
      </c>
      <c r="B7" s="6" t="n"/>
      <c r="C7" s="7">
        <f>SUM(D11:D70)</f>
        <v/>
      </c>
    </row>
    <row r="8">
      <c r="A8" s="5" t="inlineStr">
        <is>
          <t>Valor del stock</t>
        </is>
      </c>
      <c r="B8" s="6" t="n"/>
      <c r="C8" s="8">
        <f>SUM(G11:G70)</f>
        <v/>
      </c>
    </row>
    <row r="10" ht="22" customHeight="1">
      <c r="A10" s="9" t="inlineStr">
        <is>
          <t>Código</t>
        </is>
      </c>
      <c r="B10" s="9" t="inlineStr">
        <is>
          <t>Producto</t>
        </is>
      </c>
      <c r="C10" s="9" t="inlineStr">
        <is>
          <t>Categoría</t>
        </is>
      </c>
      <c r="D10" s="9" t="inlineStr">
        <is>
          <t>Stock actual</t>
        </is>
      </c>
      <c r="E10" s="9" t="inlineStr">
        <is>
          <t>Stock mínimo</t>
        </is>
      </c>
      <c r="F10" s="9" t="inlineStr">
        <is>
          <t>Coste unitario</t>
        </is>
      </c>
      <c r="G10" s="9" t="inlineStr">
        <is>
          <t>Valor del stock</t>
        </is>
      </c>
      <c r="H10" s="9" t="inlineStr">
        <is>
          <t>Reponer</t>
        </is>
      </c>
      <c r="I10" s="9" t="inlineStr">
        <is>
          <t>Unidades a pedir</t>
        </is>
      </c>
    </row>
    <row r="11">
      <c r="A11" s="10" t="inlineStr">
        <is>
          <t>PAP-001</t>
        </is>
      </c>
      <c r="B11" s="10" t="inlineStr">
        <is>
          <t>Folios A4 80 g (paquete 500)</t>
        </is>
      </c>
      <c r="C11" s="10" t="inlineStr">
        <is>
          <t>Papelería</t>
        </is>
      </c>
      <c r="D11" s="11" t="n">
        <v>42</v>
      </c>
      <c r="E11" s="11" t="n">
        <v>20</v>
      </c>
      <c r="F11" s="12" t="n">
        <v>3.1</v>
      </c>
      <c r="G11" s="13">
        <f>IF(B11="",0,D11*F11)</f>
        <v/>
      </c>
      <c r="H11" s="14">
        <f>IF(B11="","",IF(D11&lt;=E11,"SI","NO"))</f>
        <v/>
      </c>
      <c r="I11" s="15">
        <f>IF(B11="",0,IF(D11&lt;=E11,ROUND(E11*$D$3-D11,0),0))</f>
        <v/>
      </c>
    </row>
    <row r="12">
      <c r="A12" s="10" t="inlineStr">
        <is>
          <t>PAP-002</t>
        </is>
      </c>
      <c r="B12" s="10" t="inlineStr">
        <is>
          <t>Cuaderno A5 tapa dura</t>
        </is>
      </c>
      <c r="C12" s="10" t="inlineStr">
        <is>
          <t>Papelería</t>
        </is>
      </c>
      <c r="D12" s="11" t="n">
        <v>18</v>
      </c>
      <c r="E12" s="11" t="n">
        <v>15</v>
      </c>
      <c r="F12" s="12" t="n">
        <v>2.4</v>
      </c>
      <c r="G12" s="16">
        <f>IF(B12="",0,D12*F12)</f>
        <v/>
      </c>
      <c r="H12" s="17">
        <f>IF(B12="","",IF(D12&lt;=E12,"SI","NO"))</f>
        <v/>
      </c>
      <c r="I12" s="18">
        <f>IF(B12="",0,IF(D12&lt;=E12,ROUND(E12*$D$3-D12,0),0))</f>
        <v/>
      </c>
    </row>
    <row r="13">
      <c r="A13" s="10" t="inlineStr">
        <is>
          <t>PAP-003</t>
        </is>
      </c>
      <c r="B13" s="10" t="inlineStr">
        <is>
          <t>Bolígrafos azules (caja 50)</t>
        </is>
      </c>
      <c r="C13" s="10" t="inlineStr">
        <is>
          <t>Papelería</t>
        </is>
      </c>
      <c r="D13" s="11" t="n">
        <v>6</v>
      </c>
      <c r="E13" s="11" t="n">
        <v>8</v>
      </c>
      <c r="F13" s="12" t="n">
        <v>7.5</v>
      </c>
      <c r="G13" s="13">
        <f>IF(B13="",0,D13*F13)</f>
        <v/>
      </c>
      <c r="H13" s="14">
        <f>IF(B13="","",IF(D13&lt;=E13,"SI","NO"))</f>
        <v/>
      </c>
      <c r="I13" s="15">
        <f>IF(B13="",0,IF(D13&lt;=E13,ROUND(E13*$D$3-D13,0),0))</f>
        <v/>
      </c>
    </row>
    <row r="14">
      <c r="A14" s="10" t="inlineStr">
        <is>
          <t>PAP-004</t>
        </is>
      </c>
      <c r="B14" s="10" t="inlineStr">
        <is>
          <t>Archivadores de palanca</t>
        </is>
      </c>
      <c r="C14" s="10" t="inlineStr">
        <is>
          <t>Papelería</t>
        </is>
      </c>
      <c r="D14" s="11" t="n">
        <v>35</v>
      </c>
      <c r="E14" s="11" t="n">
        <v>12</v>
      </c>
      <c r="F14" s="12" t="n">
        <v>1.85</v>
      </c>
      <c r="G14" s="16">
        <f>IF(B14="",0,D14*F14)</f>
        <v/>
      </c>
      <c r="H14" s="17">
        <f>IF(B14="","",IF(D14&lt;=E14,"SI","NO"))</f>
        <v/>
      </c>
      <c r="I14" s="18">
        <f>IF(B14="",0,IF(D14&lt;=E14,ROUND(E14*$D$3-D14,0),0))</f>
        <v/>
      </c>
    </row>
    <row r="15">
      <c r="A15" s="10" t="inlineStr">
        <is>
          <t>INF-001</t>
        </is>
      </c>
      <c r="B15" s="10" t="inlineStr">
        <is>
          <t>Tóner negro compatible</t>
        </is>
      </c>
      <c r="C15" s="10" t="inlineStr">
        <is>
          <t>Informática</t>
        </is>
      </c>
      <c r="D15" s="11" t="n">
        <v>4</v>
      </c>
      <c r="E15" s="11" t="n">
        <v>5</v>
      </c>
      <c r="F15" s="12" t="n">
        <v>28</v>
      </c>
      <c r="G15" s="13">
        <f>IF(B15="",0,D15*F15)</f>
        <v/>
      </c>
      <c r="H15" s="14">
        <f>IF(B15="","",IF(D15&lt;=E15,"SI","NO"))</f>
        <v/>
      </c>
      <c r="I15" s="15">
        <f>IF(B15="",0,IF(D15&lt;=E15,ROUND(E15*$D$3-D15,0),0))</f>
        <v/>
      </c>
    </row>
    <row r="16">
      <c r="A16" s="10" t="inlineStr">
        <is>
          <t>INF-002</t>
        </is>
      </c>
      <c r="B16" s="10" t="inlineStr">
        <is>
          <t>Memoria USB 64 GB</t>
        </is>
      </c>
      <c r="C16" s="10" t="inlineStr">
        <is>
          <t>Informática</t>
        </is>
      </c>
      <c r="D16" s="11" t="n">
        <v>22</v>
      </c>
      <c r="E16" s="11" t="n">
        <v>10</v>
      </c>
      <c r="F16" s="12" t="n">
        <v>6.2</v>
      </c>
      <c r="G16" s="16">
        <f>IF(B16="",0,D16*F16)</f>
        <v/>
      </c>
      <c r="H16" s="17">
        <f>IF(B16="","",IF(D16&lt;=E16,"SI","NO"))</f>
        <v/>
      </c>
      <c r="I16" s="18">
        <f>IF(B16="",0,IF(D16&lt;=E16,ROUND(E16*$D$3-D16,0),0))</f>
        <v/>
      </c>
    </row>
    <row r="17">
      <c r="A17" s="10" t="inlineStr">
        <is>
          <t>INF-003</t>
        </is>
      </c>
      <c r="B17" s="10" t="inlineStr">
        <is>
          <t>Ratón inalámbrico</t>
        </is>
      </c>
      <c r="C17" s="10" t="inlineStr">
        <is>
          <t>Informática</t>
        </is>
      </c>
      <c r="D17" s="11" t="n">
        <v>9</v>
      </c>
      <c r="E17" s="11" t="n">
        <v>6</v>
      </c>
      <c r="F17" s="12" t="n">
        <v>8.9</v>
      </c>
      <c r="G17" s="13">
        <f>IF(B17="",0,D17*F17)</f>
        <v/>
      </c>
      <c r="H17" s="14">
        <f>IF(B17="","",IF(D17&lt;=E17,"SI","NO"))</f>
        <v/>
      </c>
      <c r="I17" s="15">
        <f>IF(B17="",0,IF(D17&lt;=E17,ROUND(E17*$D$3-D17,0),0))</f>
        <v/>
      </c>
    </row>
    <row r="18">
      <c r="A18" s="10" t="inlineStr">
        <is>
          <t>INF-004</t>
        </is>
      </c>
      <c r="B18" s="10" t="inlineStr">
        <is>
          <t>Alfombrilla ergonómica</t>
        </is>
      </c>
      <c r="C18" s="10" t="inlineStr">
        <is>
          <t>Informática</t>
        </is>
      </c>
      <c r="D18" s="11" t="n">
        <v>3</v>
      </c>
      <c r="E18" s="11" t="n">
        <v>5</v>
      </c>
      <c r="F18" s="12" t="n">
        <v>4.3</v>
      </c>
      <c r="G18" s="16">
        <f>IF(B18="",0,D18*F18)</f>
        <v/>
      </c>
      <c r="H18" s="17">
        <f>IF(B18="","",IF(D18&lt;=E18,"SI","NO"))</f>
        <v/>
      </c>
      <c r="I18" s="18">
        <f>IF(B18="",0,IF(D18&lt;=E18,ROUND(E18*$D$3-D18,0),0))</f>
        <v/>
      </c>
    </row>
    <row r="19">
      <c r="A19" s="10" t="inlineStr">
        <is>
          <t>LIM-001</t>
        </is>
      </c>
      <c r="B19" s="10" t="inlineStr">
        <is>
          <t>Papel higiénico (pack 48)</t>
        </is>
      </c>
      <c r="C19" s="10" t="inlineStr">
        <is>
          <t>Limpieza</t>
        </is>
      </c>
      <c r="D19" s="11" t="n">
        <v>14</v>
      </c>
      <c r="E19" s="11" t="n">
        <v>10</v>
      </c>
      <c r="F19" s="12" t="n">
        <v>11.5</v>
      </c>
      <c r="G19" s="13">
        <f>IF(B19="",0,D19*F19)</f>
        <v/>
      </c>
      <c r="H19" s="14">
        <f>IF(B19="","",IF(D19&lt;=E19,"SI","NO"))</f>
        <v/>
      </c>
      <c r="I19" s="15">
        <f>IF(B19="",0,IF(D19&lt;=E19,ROUND(E19*$D$3-D19,0),0))</f>
        <v/>
      </c>
    </row>
    <row r="20">
      <c r="A20" s="10" t="inlineStr">
        <is>
          <t>LIM-002</t>
        </is>
      </c>
      <c r="B20" s="10" t="inlineStr">
        <is>
          <t>Gel de manos 500 ml</t>
        </is>
      </c>
      <c r="C20" s="10" t="inlineStr">
        <is>
          <t>Limpieza</t>
        </is>
      </c>
      <c r="D20" s="11" t="n">
        <v>30</v>
      </c>
      <c r="E20" s="11" t="n">
        <v>18</v>
      </c>
      <c r="F20" s="12" t="n">
        <v>1.6</v>
      </c>
      <c r="G20" s="16">
        <f>IF(B20="",0,D20*F20)</f>
        <v/>
      </c>
      <c r="H20" s="17">
        <f>IF(B20="","",IF(D20&lt;=E20,"SI","NO"))</f>
        <v/>
      </c>
      <c r="I20" s="18">
        <f>IF(B20="",0,IF(D20&lt;=E20,ROUND(E20*$D$3-D20,0),0))</f>
        <v/>
      </c>
    </row>
    <row r="21">
      <c r="A21" s="10" t="inlineStr">
        <is>
          <t>LIM-003</t>
        </is>
      </c>
      <c r="B21" s="10" t="inlineStr">
        <is>
          <t>Bayetas microfibra (pack 10)</t>
        </is>
      </c>
      <c r="C21" s="10" t="inlineStr">
        <is>
          <t>Limpieza</t>
        </is>
      </c>
      <c r="D21" s="11" t="n">
        <v>11</v>
      </c>
      <c r="E21" s="11" t="n">
        <v>12</v>
      </c>
      <c r="F21" s="12" t="n">
        <v>3.2</v>
      </c>
      <c r="G21" s="13">
        <f>IF(B21="",0,D21*F21)</f>
        <v/>
      </c>
      <c r="H21" s="14">
        <f>IF(B21="","",IF(D21&lt;=E21,"SI","NO"))</f>
        <v/>
      </c>
      <c r="I21" s="15">
        <f>IF(B21="",0,IF(D21&lt;=E21,ROUND(E21*$D$3-D21,0),0))</f>
        <v/>
      </c>
    </row>
    <row r="22">
      <c r="A22" s="10" t="inlineStr">
        <is>
          <t>COC-001</t>
        </is>
      </c>
      <c r="B22" s="10" t="inlineStr">
        <is>
          <t>Café en grano 1 kg</t>
        </is>
      </c>
      <c r="C22" s="10" t="inlineStr">
        <is>
          <t>Cocina</t>
        </is>
      </c>
      <c r="D22" s="11" t="n">
        <v>16</v>
      </c>
      <c r="E22" s="11" t="n">
        <v>8</v>
      </c>
      <c r="F22" s="12" t="n">
        <v>9.800000000000001</v>
      </c>
      <c r="G22" s="16">
        <f>IF(B22="",0,D22*F22)</f>
        <v/>
      </c>
      <c r="H22" s="17">
        <f>IF(B22="","",IF(D22&lt;=E22,"SI","NO"))</f>
        <v/>
      </c>
      <c r="I22" s="18">
        <f>IF(B22="",0,IF(D22&lt;=E22,ROUND(E22*$D$3-D22,0),0))</f>
        <v/>
      </c>
    </row>
    <row r="23">
      <c r="A23" s="10" t="inlineStr">
        <is>
          <t>COC-002</t>
        </is>
      </c>
      <c r="B23" s="10" t="inlineStr">
        <is>
          <t>Vasos de cartón (pack 100)</t>
        </is>
      </c>
      <c r="C23" s="10" t="inlineStr">
        <is>
          <t>Cocina</t>
        </is>
      </c>
      <c r="D23" s="11" t="n">
        <v>7</v>
      </c>
      <c r="E23" s="11" t="n">
        <v>10</v>
      </c>
      <c r="F23" s="12" t="n">
        <v>2.9</v>
      </c>
      <c r="G23" s="13">
        <f>IF(B23="",0,D23*F23)</f>
        <v/>
      </c>
      <c r="H23" s="14">
        <f>IF(B23="","",IF(D23&lt;=E23,"SI","NO"))</f>
        <v/>
      </c>
      <c r="I23" s="15">
        <f>IF(B23="",0,IF(D23&lt;=E23,ROUND(E23*$D$3-D23,0),0))</f>
        <v/>
      </c>
    </row>
    <row r="24">
      <c r="A24" s="10" t="inlineStr">
        <is>
          <t>COC-003</t>
        </is>
      </c>
      <c r="B24" s="10" t="inlineStr">
        <is>
          <t>Azúcar en sobres (caja 1.000)</t>
        </is>
      </c>
      <c r="C24" s="10" t="inlineStr">
        <is>
          <t>Cocina</t>
        </is>
      </c>
      <c r="D24" s="11" t="n">
        <v>5</v>
      </c>
      <c r="E24" s="11" t="n">
        <v>3</v>
      </c>
      <c r="F24" s="12" t="n">
        <v>12.4</v>
      </c>
      <c r="G24" s="16">
        <f>IF(B24="",0,D24*F24)</f>
        <v/>
      </c>
      <c r="H24" s="17">
        <f>IF(B24="","",IF(D24&lt;=E24,"SI","NO"))</f>
        <v/>
      </c>
      <c r="I24" s="18">
        <f>IF(B24="",0,IF(D24&lt;=E24,ROUND(E24*$D$3-D24,0),0))</f>
        <v/>
      </c>
    </row>
    <row r="25">
      <c r="A25" s="10" t="n"/>
      <c r="B25" s="10" t="n"/>
      <c r="C25" s="10" t="n"/>
      <c r="D25" s="11" t="n"/>
      <c r="E25" s="11" t="n"/>
      <c r="F25" s="12" t="n"/>
      <c r="G25" s="13">
        <f>IF(B25="",0,D25*F25)</f>
        <v/>
      </c>
      <c r="H25" s="14">
        <f>IF(B25="","",IF(D25&lt;=E25,"SI","NO"))</f>
        <v/>
      </c>
      <c r="I25" s="15">
        <f>IF(B25="",0,IF(D25&lt;=E25,ROUND(E25*$D$3-D25,0),0))</f>
        <v/>
      </c>
    </row>
    <row r="26">
      <c r="A26" s="10" t="n"/>
      <c r="B26" s="10" t="n"/>
      <c r="C26" s="10" t="n"/>
      <c r="D26" s="11" t="n"/>
      <c r="E26" s="11" t="n"/>
      <c r="F26" s="12" t="n"/>
      <c r="G26" s="16">
        <f>IF(B26="",0,D26*F26)</f>
        <v/>
      </c>
      <c r="H26" s="17">
        <f>IF(B26="","",IF(D26&lt;=E26,"SI","NO"))</f>
        <v/>
      </c>
      <c r="I26" s="18">
        <f>IF(B26="",0,IF(D26&lt;=E26,ROUND(E26*$D$3-D26,0),0))</f>
        <v/>
      </c>
    </row>
    <row r="27">
      <c r="A27" s="10" t="n"/>
      <c r="B27" s="10" t="n"/>
      <c r="C27" s="10" t="n"/>
      <c r="D27" s="11" t="n"/>
      <c r="E27" s="11" t="n"/>
      <c r="F27" s="12" t="n"/>
      <c r="G27" s="13">
        <f>IF(B27="",0,D27*F27)</f>
        <v/>
      </c>
      <c r="H27" s="14">
        <f>IF(B27="","",IF(D27&lt;=E27,"SI","NO"))</f>
        <v/>
      </c>
      <c r="I27" s="15">
        <f>IF(B27="",0,IF(D27&lt;=E27,ROUND(E27*$D$3-D27,0),0))</f>
        <v/>
      </c>
    </row>
    <row r="28">
      <c r="A28" s="10" t="n"/>
      <c r="B28" s="10" t="n"/>
      <c r="C28" s="10" t="n"/>
      <c r="D28" s="11" t="n"/>
      <c r="E28" s="11" t="n"/>
      <c r="F28" s="12" t="n"/>
      <c r="G28" s="16">
        <f>IF(B28="",0,D28*F28)</f>
        <v/>
      </c>
      <c r="H28" s="17">
        <f>IF(B28="","",IF(D28&lt;=E28,"SI","NO"))</f>
        <v/>
      </c>
      <c r="I28" s="18">
        <f>IF(B28="",0,IF(D28&lt;=E28,ROUND(E28*$D$3-D28,0),0))</f>
        <v/>
      </c>
    </row>
    <row r="29">
      <c r="A29" s="10" t="n"/>
      <c r="B29" s="10" t="n"/>
      <c r="C29" s="10" t="n"/>
      <c r="D29" s="11" t="n"/>
      <c r="E29" s="11" t="n"/>
      <c r="F29" s="12" t="n"/>
      <c r="G29" s="13">
        <f>IF(B29="",0,D29*F29)</f>
        <v/>
      </c>
      <c r="H29" s="14">
        <f>IF(B29="","",IF(D29&lt;=E29,"SI","NO"))</f>
        <v/>
      </c>
      <c r="I29" s="15">
        <f>IF(B29="",0,IF(D29&lt;=E29,ROUND(E29*$D$3-D29,0),0))</f>
        <v/>
      </c>
    </row>
    <row r="30">
      <c r="A30" s="10" t="n"/>
      <c r="B30" s="10" t="n"/>
      <c r="C30" s="10" t="n"/>
      <c r="D30" s="11" t="n"/>
      <c r="E30" s="11" t="n"/>
      <c r="F30" s="12" t="n"/>
      <c r="G30" s="16">
        <f>IF(B30="",0,D30*F30)</f>
        <v/>
      </c>
      <c r="H30" s="17">
        <f>IF(B30="","",IF(D30&lt;=E30,"SI","NO"))</f>
        <v/>
      </c>
      <c r="I30" s="18">
        <f>IF(B30="",0,IF(D30&lt;=E30,ROUND(E30*$D$3-D30,0),0))</f>
        <v/>
      </c>
    </row>
    <row r="31">
      <c r="A31" s="10" t="n"/>
      <c r="B31" s="10" t="n"/>
      <c r="C31" s="10" t="n"/>
      <c r="D31" s="11" t="n"/>
      <c r="E31" s="11" t="n"/>
      <c r="F31" s="12" t="n"/>
      <c r="G31" s="13">
        <f>IF(B31="",0,D31*F31)</f>
        <v/>
      </c>
      <c r="H31" s="14">
        <f>IF(B31="","",IF(D31&lt;=E31,"SI","NO"))</f>
        <v/>
      </c>
      <c r="I31" s="15">
        <f>IF(B31="",0,IF(D31&lt;=E31,ROUND(E31*$D$3-D31,0),0))</f>
        <v/>
      </c>
    </row>
    <row r="32">
      <c r="A32" s="10" t="n"/>
      <c r="B32" s="10" t="n"/>
      <c r="C32" s="10" t="n"/>
      <c r="D32" s="11" t="n"/>
      <c r="E32" s="11" t="n"/>
      <c r="F32" s="12" t="n"/>
      <c r="G32" s="16">
        <f>IF(B32="",0,D32*F32)</f>
        <v/>
      </c>
      <c r="H32" s="17">
        <f>IF(B32="","",IF(D32&lt;=E32,"SI","NO"))</f>
        <v/>
      </c>
      <c r="I32" s="18">
        <f>IF(B32="",0,IF(D32&lt;=E32,ROUND(E32*$D$3-D32,0),0))</f>
        <v/>
      </c>
    </row>
    <row r="33">
      <c r="A33" s="10" t="n"/>
      <c r="B33" s="10" t="n"/>
      <c r="C33" s="10" t="n"/>
      <c r="D33" s="11" t="n"/>
      <c r="E33" s="11" t="n"/>
      <c r="F33" s="12" t="n"/>
      <c r="G33" s="13">
        <f>IF(B33="",0,D33*F33)</f>
        <v/>
      </c>
      <c r="H33" s="14">
        <f>IF(B33="","",IF(D33&lt;=E33,"SI","NO"))</f>
        <v/>
      </c>
      <c r="I33" s="15">
        <f>IF(B33="",0,IF(D33&lt;=E33,ROUND(E33*$D$3-D33,0),0))</f>
        <v/>
      </c>
    </row>
    <row r="34">
      <c r="A34" s="10" t="n"/>
      <c r="B34" s="10" t="n"/>
      <c r="C34" s="10" t="n"/>
      <c r="D34" s="11" t="n"/>
      <c r="E34" s="11" t="n"/>
      <c r="F34" s="12" t="n"/>
      <c r="G34" s="16">
        <f>IF(B34="",0,D34*F34)</f>
        <v/>
      </c>
      <c r="H34" s="17">
        <f>IF(B34="","",IF(D34&lt;=E34,"SI","NO"))</f>
        <v/>
      </c>
      <c r="I34" s="18">
        <f>IF(B34="",0,IF(D34&lt;=E34,ROUND(E34*$D$3-D34,0),0))</f>
        <v/>
      </c>
    </row>
    <row r="35">
      <c r="A35" s="10" t="n"/>
      <c r="B35" s="10" t="n"/>
      <c r="C35" s="10" t="n"/>
      <c r="D35" s="11" t="n"/>
      <c r="E35" s="11" t="n"/>
      <c r="F35" s="12" t="n"/>
      <c r="G35" s="13">
        <f>IF(B35="",0,D35*F35)</f>
        <v/>
      </c>
      <c r="H35" s="14">
        <f>IF(B35="","",IF(D35&lt;=E35,"SI","NO"))</f>
        <v/>
      </c>
      <c r="I35" s="15">
        <f>IF(B35="",0,IF(D35&lt;=E35,ROUND(E35*$D$3-D35,0),0))</f>
        <v/>
      </c>
    </row>
    <row r="36">
      <c r="A36" s="10" t="n"/>
      <c r="B36" s="10" t="n"/>
      <c r="C36" s="10" t="n"/>
      <c r="D36" s="11" t="n"/>
      <c r="E36" s="11" t="n"/>
      <c r="F36" s="12" t="n"/>
      <c r="G36" s="16">
        <f>IF(B36="",0,D36*F36)</f>
        <v/>
      </c>
      <c r="H36" s="17">
        <f>IF(B36="","",IF(D36&lt;=E36,"SI","NO"))</f>
        <v/>
      </c>
      <c r="I36" s="18">
        <f>IF(B36="",0,IF(D36&lt;=E36,ROUND(E36*$D$3-D36,0),0))</f>
        <v/>
      </c>
    </row>
    <row r="37">
      <c r="A37" s="10" t="n"/>
      <c r="B37" s="10" t="n"/>
      <c r="C37" s="10" t="n"/>
      <c r="D37" s="11" t="n"/>
      <c r="E37" s="11" t="n"/>
      <c r="F37" s="12" t="n"/>
      <c r="G37" s="13">
        <f>IF(B37="",0,D37*F37)</f>
        <v/>
      </c>
      <c r="H37" s="14">
        <f>IF(B37="","",IF(D37&lt;=E37,"SI","NO"))</f>
        <v/>
      </c>
      <c r="I37" s="15">
        <f>IF(B37="",0,IF(D37&lt;=E37,ROUND(E37*$D$3-D37,0),0))</f>
        <v/>
      </c>
    </row>
    <row r="38">
      <c r="A38" s="10" t="n"/>
      <c r="B38" s="10" t="n"/>
      <c r="C38" s="10" t="n"/>
      <c r="D38" s="11" t="n"/>
      <c r="E38" s="11" t="n"/>
      <c r="F38" s="12" t="n"/>
      <c r="G38" s="16">
        <f>IF(B38="",0,D38*F38)</f>
        <v/>
      </c>
      <c r="H38" s="17">
        <f>IF(B38="","",IF(D38&lt;=E38,"SI","NO"))</f>
        <v/>
      </c>
      <c r="I38" s="18">
        <f>IF(B38="",0,IF(D38&lt;=E38,ROUND(E38*$D$3-D38,0),0))</f>
        <v/>
      </c>
    </row>
    <row r="39">
      <c r="A39" s="10" t="n"/>
      <c r="B39" s="10" t="n"/>
      <c r="C39" s="10" t="n"/>
      <c r="D39" s="11" t="n"/>
      <c r="E39" s="11" t="n"/>
      <c r="F39" s="12" t="n"/>
      <c r="G39" s="13">
        <f>IF(B39="",0,D39*F39)</f>
        <v/>
      </c>
      <c r="H39" s="14">
        <f>IF(B39="","",IF(D39&lt;=E39,"SI","NO"))</f>
        <v/>
      </c>
      <c r="I39" s="15">
        <f>IF(B39="",0,IF(D39&lt;=E39,ROUND(E39*$D$3-D39,0),0))</f>
        <v/>
      </c>
    </row>
    <row r="40">
      <c r="A40" s="10" t="n"/>
      <c r="B40" s="10" t="n"/>
      <c r="C40" s="10" t="n"/>
      <c r="D40" s="11" t="n"/>
      <c r="E40" s="11" t="n"/>
      <c r="F40" s="12" t="n"/>
      <c r="G40" s="16">
        <f>IF(B40="",0,D40*F40)</f>
        <v/>
      </c>
      <c r="H40" s="17">
        <f>IF(B40="","",IF(D40&lt;=E40,"SI","NO"))</f>
        <v/>
      </c>
      <c r="I40" s="18">
        <f>IF(B40="",0,IF(D40&lt;=E40,ROUND(E40*$D$3-D40,0),0))</f>
        <v/>
      </c>
    </row>
    <row r="41">
      <c r="A41" s="10" t="n"/>
      <c r="B41" s="10" t="n"/>
      <c r="C41" s="10" t="n"/>
      <c r="D41" s="11" t="n"/>
      <c r="E41" s="11" t="n"/>
      <c r="F41" s="12" t="n"/>
      <c r="G41" s="13">
        <f>IF(B41="",0,D41*F41)</f>
        <v/>
      </c>
      <c r="H41" s="14">
        <f>IF(B41="","",IF(D41&lt;=E41,"SI","NO"))</f>
        <v/>
      </c>
      <c r="I41" s="15">
        <f>IF(B41="",0,IF(D41&lt;=E41,ROUND(E41*$D$3-D41,0),0))</f>
        <v/>
      </c>
    </row>
    <row r="42">
      <c r="A42" s="10" t="n"/>
      <c r="B42" s="10" t="n"/>
      <c r="C42" s="10" t="n"/>
      <c r="D42" s="11" t="n"/>
      <c r="E42" s="11" t="n"/>
      <c r="F42" s="12" t="n"/>
      <c r="G42" s="16">
        <f>IF(B42="",0,D42*F42)</f>
        <v/>
      </c>
      <c r="H42" s="17">
        <f>IF(B42="","",IF(D42&lt;=E42,"SI","NO"))</f>
        <v/>
      </c>
      <c r="I42" s="18">
        <f>IF(B42="",0,IF(D42&lt;=E42,ROUND(E42*$D$3-D42,0),0))</f>
        <v/>
      </c>
    </row>
    <row r="43">
      <c r="A43" s="10" t="n"/>
      <c r="B43" s="10" t="n"/>
      <c r="C43" s="10" t="n"/>
      <c r="D43" s="11" t="n"/>
      <c r="E43" s="11" t="n"/>
      <c r="F43" s="12" t="n"/>
      <c r="G43" s="13">
        <f>IF(B43="",0,D43*F43)</f>
        <v/>
      </c>
      <c r="H43" s="14">
        <f>IF(B43="","",IF(D43&lt;=E43,"SI","NO"))</f>
        <v/>
      </c>
      <c r="I43" s="15">
        <f>IF(B43="",0,IF(D43&lt;=E43,ROUND(E43*$D$3-D43,0),0))</f>
        <v/>
      </c>
    </row>
    <row r="44">
      <c r="A44" s="10" t="n"/>
      <c r="B44" s="10" t="n"/>
      <c r="C44" s="10" t="n"/>
      <c r="D44" s="11" t="n"/>
      <c r="E44" s="11" t="n"/>
      <c r="F44" s="12" t="n"/>
      <c r="G44" s="16">
        <f>IF(B44="",0,D44*F44)</f>
        <v/>
      </c>
      <c r="H44" s="17">
        <f>IF(B44="","",IF(D44&lt;=E44,"SI","NO"))</f>
        <v/>
      </c>
      <c r="I44" s="18">
        <f>IF(B44="",0,IF(D44&lt;=E44,ROUND(E44*$D$3-D44,0),0))</f>
        <v/>
      </c>
    </row>
    <row r="45">
      <c r="A45" s="10" t="n"/>
      <c r="B45" s="10" t="n"/>
      <c r="C45" s="10" t="n"/>
      <c r="D45" s="11" t="n"/>
      <c r="E45" s="11" t="n"/>
      <c r="F45" s="12" t="n"/>
      <c r="G45" s="13">
        <f>IF(B45="",0,D45*F45)</f>
        <v/>
      </c>
      <c r="H45" s="14">
        <f>IF(B45="","",IF(D45&lt;=E45,"SI","NO"))</f>
        <v/>
      </c>
      <c r="I45" s="15">
        <f>IF(B45="",0,IF(D45&lt;=E45,ROUND(E45*$D$3-D45,0),0))</f>
        <v/>
      </c>
    </row>
    <row r="46">
      <c r="A46" s="10" t="n"/>
      <c r="B46" s="10" t="n"/>
      <c r="C46" s="10" t="n"/>
      <c r="D46" s="11" t="n"/>
      <c r="E46" s="11" t="n"/>
      <c r="F46" s="12" t="n"/>
      <c r="G46" s="16">
        <f>IF(B46="",0,D46*F46)</f>
        <v/>
      </c>
      <c r="H46" s="17">
        <f>IF(B46="","",IF(D46&lt;=E46,"SI","NO"))</f>
        <v/>
      </c>
      <c r="I46" s="18">
        <f>IF(B46="",0,IF(D46&lt;=E46,ROUND(E46*$D$3-D46,0),0))</f>
        <v/>
      </c>
    </row>
    <row r="47">
      <c r="A47" s="10" t="n"/>
      <c r="B47" s="10" t="n"/>
      <c r="C47" s="10" t="n"/>
      <c r="D47" s="11" t="n"/>
      <c r="E47" s="11" t="n"/>
      <c r="F47" s="12" t="n"/>
      <c r="G47" s="13">
        <f>IF(B47="",0,D47*F47)</f>
        <v/>
      </c>
      <c r="H47" s="14">
        <f>IF(B47="","",IF(D47&lt;=E47,"SI","NO"))</f>
        <v/>
      </c>
      <c r="I47" s="15">
        <f>IF(B47="",0,IF(D47&lt;=E47,ROUND(E47*$D$3-D47,0),0))</f>
        <v/>
      </c>
    </row>
    <row r="48">
      <c r="A48" s="10" t="n"/>
      <c r="B48" s="10" t="n"/>
      <c r="C48" s="10" t="n"/>
      <c r="D48" s="11" t="n"/>
      <c r="E48" s="11" t="n"/>
      <c r="F48" s="12" t="n"/>
      <c r="G48" s="16">
        <f>IF(B48="",0,D48*F48)</f>
        <v/>
      </c>
      <c r="H48" s="17">
        <f>IF(B48="","",IF(D48&lt;=E48,"SI","NO"))</f>
        <v/>
      </c>
      <c r="I48" s="18">
        <f>IF(B48="",0,IF(D48&lt;=E48,ROUND(E48*$D$3-D48,0),0))</f>
        <v/>
      </c>
    </row>
    <row r="49">
      <c r="A49" s="10" t="n"/>
      <c r="B49" s="10" t="n"/>
      <c r="C49" s="10" t="n"/>
      <c r="D49" s="11" t="n"/>
      <c r="E49" s="11" t="n"/>
      <c r="F49" s="12" t="n"/>
      <c r="G49" s="13">
        <f>IF(B49="",0,D49*F49)</f>
        <v/>
      </c>
      <c r="H49" s="14">
        <f>IF(B49="","",IF(D49&lt;=E49,"SI","NO"))</f>
        <v/>
      </c>
      <c r="I49" s="15">
        <f>IF(B49="",0,IF(D49&lt;=E49,ROUND(E49*$D$3-D49,0),0))</f>
        <v/>
      </c>
    </row>
    <row r="50">
      <c r="A50" s="10" t="n"/>
      <c r="B50" s="10" t="n"/>
      <c r="C50" s="10" t="n"/>
      <c r="D50" s="11" t="n"/>
      <c r="E50" s="11" t="n"/>
      <c r="F50" s="12" t="n"/>
      <c r="G50" s="16">
        <f>IF(B50="",0,D50*F50)</f>
        <v/>
      </c>
      <c r="H50" s="17">
        <f>IF(B50="","",IF(D50&lt;=E50,"SI","NO"))</f>
        <v/>
      </c>
      <c r="I50" s="18">
        <f>IF(B50="",0,IF(D50&lt;=E50,ROUND(E50*$D$3-D50,0),0))</f>
        <v/>
      </c>
    </row>
    <row r="51">
      <c r="A51" s="10" t="n"/>
      <c r="B51" s="10" t="n"/>
      <c r="C51" s="10" t="n"/>
      <c r="D51" s="11" t="n"/>
      <c r="E51" s="11" t="n"/>
      <c r="F51" s="12" t="n"/>
      <c r="G51" s="13">
        <f>IF(B51="",0,D51*F51)</f>
        <v/>
      </c>
      <c r="H51" s="14">
        <f>IF(B51="","",IF(D51&lt;=E51,"SI","NO"))</f>
        <v/>
      </c>
      <c r="I51" s="15">
        <f>IF(B51="",0,IF(D51&lt;=E51,ROUND(E51*$D$3-D51,0),0))</f>
        <v/>
      </c>
    </row>
    <row r="52">
      <c r="A52" s="10" t="n"/>
      <c r="B52" s="10" t="n"/>
      <c r="C52" s="10" t="n"/>
      <c r="D52" s="11" t="n"/>
      <c r="E52" s="11" t="n"/>
      <c r="F52" s="12" t="n"/>
      <c r="G52" s="16">
        <f>IF(B52="",0,D52*F52)</f>
        <v/>
      </c>
      <c r="H52" s="17">
        <f>IF(B52="","",IF(D52&lt;=E52,"SI","NO"))</f>
        <v/>
      </c>
      <c r="I52" s="18">
        <f>IF(B52="",0,IF(D52&lt;=E52,ROUND(E52*$D$3-D52,0),0))</f>
        <v/>
      </c>
    </row>
    <row r="53">
      <c r="A53" s="10" t="n"/>
      <c r="B53" s="10" t="n"/>
      <c r="C53" s="10" t="n"/>
      <c r="D53" s="11" t="n"/>
      <c r="E53" s="11" t="n"/>
      <c r="F53" s="12" t="n"/>
      <c r="G53" s="13">
        <f>IF(B53="",0,D53*F53)</f>
        <v/>
      </c>
      <c r="H53" s="14">
        <f>IF(B53="","",IF(D53&lt;=E53,"SI","NO"))</f>
        <v/>
      </c>
      <c r="I53" s="15">
        <f>IF(B53="",0,IF(D53&lt;=E53,ROUND(E53*$D$3-D53,0),0))</f>
        <v/>
      </c>
    </row>
    <row r="54">
      <c r="A54" s="10" t="n"/>
      <c r="B54" s="10" t="n"/>
      <c r="C54" s="10" t="n"/>
      <c r="D54" s="11" t="n"/>
      <c r="E54" s="11" t="n"/>
      <c r="F54" s="12" t="n"/>
      <c r="G54" s="16">
        <f>IF(B54="",0,D54*F54)</f>
        <v/>
      </c>
      <c r="H54" s="17">
        <f>IF(B54="","",IF(D54&lt;=E54,"SI","NO"))</f>
        <v/>
      </c>
      <c r="I54" s="18">
        <f>IF(B54="",0,IF(D54&lt;=E54,ROUND(E54*$D$3-D54,0),0))</f>
        <v/>
      </c>
    </row>
    <row r="55">
      <c r="A55" s="10" t="n"/>
      <c r="B55" s="10" t="n"/>
      <c r="C55" s="10" t="n"/>
      <c r="D55" s="11" t="n"/>
      <c r="E55" s="11" t="n"/>
      <c r="F55" s="12" t="n"/>
      <c r="G55" s="13">
        <f>IF(B55="",0,D55*F55)</f>
        <v/>
      </c>
      <c r="H55" s="14">
        <f>IF(B55="","",IF(D55&lt;=E55,"SI","NO"))</f>
        <v/>
      </c>
      <c r="I55" s="15">
        <f>IF(B55="",0,IF(D55&lt;=E55,ROUND(E55*$D$3-D55,0),0))</f>
        <v/>
      </c>
    </row>
    <row r="56">
      <c r="A56" s="10" t="n"/>
      <c r="B56" s="10" t="n"/>
      <c r="C56" s="10" t="n"/>
      <c r="D56" s="11" t="n"/>
      <c r="E56" s="11" t="n"/>
      <c r="F56" s="12" t="n"/>
      <c r="G56" s="16">
        <f>IF(B56="",0,D56*F56)</f>
        <v/>
      </c>
      <c r="H56" s="17">
        <f>IF(B56="","",IF(D56&lt;=E56,"SI","NO"))</f>
        <v/>
      </c>
      <c r="I56" s="18">
        <f>IF(B56="",0,IF(D56&lt;=E56,ROUND(E56*$D$3-D56,0),0))</f>
        <v/>
      </c>
    </row>
    <row r="57">
      <c r="A57" s="10" t="n"/>
      <c r="B57" s="10" t="n"/>
      <c r="C57" s="10" t="n"/>
      <c r="D57" s="11" t="n"/>
      <c r="E57" s="11" t="n"/>
      <c r="F57" s="12" t="n"/>
      <c r="G57" s="13">
        <f>IF(B57="",0,D57*F57)</f>
        <v/>
      </c>
      <c r="H57" s="14">
        <f>IF(B57="","",IF(D57&lt;=E57,"SI","NO"))</f>
        <v/>
      </c>
      <c r="I57" s="15">
        <f>IF(B57="",0,IF(D57&lt;=E57,ROUND(E57*$D$3-D57,0),0))</f>
        <v/>
      </c>
    </row>
    <row r="58">
      <c r="A58" s="10" t="n"/>
      <c r="B58" s="10" t="n"/>
      <c r="C58" s="10" t="n"/>
      <c r="D58" s="11" t="n"/>
      <c r="E58" s="11" t="n"/>
      <c r="F58" s="12" t="n"/>
      <c r="G58" s="16">
        <f>IF(B58="",0,D58*F58)</f>
        <v/>
      </c>
      <c r="H58" s="17">
        <f>IF(B58="","",IF(D58&lt;=E58,"SI","NO"))</f>
        <v/>
      </c>
      <c r="I58" s="18">
        <f>IF(B58="",0,IF(D58&lt;=E58,ROUND(E58*$D$3-D58,0),0))</f>
        <v/>
      </c>
    </row>
    <row r="59">
      <c r="A59" s="10" t="n"/>
      <c r="B59" s="10" t="n"/>
      <c r="C59" s="10" t="n"/>
      <c r="D59" s="11" t="n"/>
      <c r="E59" s="11" t="n"/>
      <c r="F59" s="12" t="n"/>
      <c r="G59" s="13">
        <f>IF(B59="",0,D59*F59)</f>
        <v/>
      </c>
      <c r="H59" s="14">
        <f>IF(B59="","",IF(D59&lt;=E59,"SI","NO"))</f>
        <v/>
      </c>
      <c r="I59" s="15">
        <f>IF(B59="",0,IF(D59&lt;=E59,ROUND(E59*$D$3-D59,0),0))</f>
        <v/>
      </c>
    </row>
    <row r="60">
      <c r="A60" s="10" t="n"/>
      <c r="B60" s="10" t="n"/>
      <c r="C60" s="10" t="n"/>
      <c r="D60" s="11" t="n"/>
      <c r="E60" s="11" t="n"/>
      <c r="F60" s="12" t="n"/>
      <c r="G60" s="16">
        <f>IF(B60="",0,D60*F60)</f>
        <v/>
      </c>
      <c r="H60" s="17">
        <f>IF(B60="","",IF(D60&lt;=E60,"SI","NO"))</f>
        <v/>
      </c>
      <c r="I60" s="18">
        <f>IF(B60="",0,IF(D60&lt;=E60,ROUND(E60*$D$3-D60,0),0))</f>
        <v/>
      </c>
    </row>
    <row r="61">
      <c r="A61" s="10" t="n"/>
      <c r="B61" s="10" t="n"/>
      <c r="C61" s="10" t="n"/>
      <c r="D61" s="11" t="n"/>
      <c r="E61" s="11" t="n"/>
      <c r="F61" s="12" t="n"/>
      <c r="G61" s="13">
        <f>IF(B61="",0,D61*F61)</f>
        <v/>
      </c>
      <c r="H61" s="14">
        <f>IF(B61="","",IF(D61&lt;=E61,"SI","NO"))</f>
        <v/>
      </c>
      <c r="I61" s="15">
        <f>IF(B61="",0,IF(D61&lt;=E61,ROUND(E61*$D$3-D61,0),0))</f>
        <v/>
      </c>
    </row>
    <row r="62">
      <c r="A62" s="10" t="n"/>
      <c r="B62" s="10" t="n"/>
      <c r="C62" s="10" t="n"/>
      <c r="D62" s="11" t="n"/>
      <c r="E62" s="11" t="n"/>
      <c r="F62" s="12" t="n"/>
      <c r="G62" s="16">
        <f>IF(B62="",0,D62*F62)</f>
        <v/>
      </c>
      <c r="H62" s="17">
        <f>IF(B62="","",IF(D62&lt;=E62,"SI","NO"))</f>
        <v/>
      </c>
      <c r="I62" s="18">
        <f>IF(B62="",0,IF(D62&lt;=E62,ROUND(E62*$D$3-D62,0),0))</f>
        <v/>
      </c>
    </row>
    <row r="63">
      <c r="A63" s="10" t="n"/>
      <c r="B63" s="10" t="n"/>
      <c r="C63" s="10" t="n"/>
      <c r="D63" s="11" t="n"/>
      <c r="E63" s="11" t="n"/>
      <c r="F63" s="12" t="n"/>
      <c r="G63" s="13">
        <f>IF(B63="",0,D63*F63)</f>
        <v/>
      </c>
      <c r="H63" s="14">
        <f>IF(B63="","",IF(D63&lt;=E63,"SI","NO"))</f>
        <v/>
      </c>
      <c r="I63" s="15">
        <f>IF(B63="",0,IF(D63&lt;=E63,ROUND(E63*$D$3-D63,0),0))</f>
        <v/>
      </c>
    </row>
    <row r="64">
      <c r="A64" s="10" t="n"/>
      <c r="B64" s="10" t="n"/>
      <c r="C64" s="10" t="n"/>
      <c r="D64" s="11" t="n"/>
      <c r="E64" s="11" t="n"/>
      <c r="F64" s="12" t="n"/>
      <c r="G64" s="16">
        <f>IF(B64="",0,D64*F64)</f>
        <v/>
      </c>
      <c r="H64" s="17">
        <f>IF(B64="","",IF(D64&lt;=E64,"SI","NO"))</f>
        <v/>
      </c>
      <c r="I64" s="18">
        <f>IF(B64="",0,IF(D64&lt;=E64,ROUND(E64*$D$3-D64,0),0))</f>
        <v/>
      </c>
    </row>
    <row r="65">
      <c r="A65" s="10" t="n"/>
      <c r="B65" s="10" t="n"/>
      <c r="C65" s="10" t="n"/>
      <c r="D65" s="11" t="n"/>
      <c r="E65" s="11" t="n"/>
      <c r="F65" s="12" t="n"/>
      <c r="G65" s="13">
        <f>IF(B65="",0,D65*F65)</f>
        <v/>
      </c>
      <c r="H65" s="14">
        <f>IF(B65="","",IF(D65&lt;=E65,"SI","NO"))</f>
        <v/>
      </c>
      <c r="I65" s="15">
        <f>IF(B65="",0,IF(D65&lt;=E65,ROUND(E65*$D$3-D65,0),0))</f>
        <v/>
      </c>
    </row>
    <row r="66">
      <c r="A66" s="10" t="n"/>
      <c r="B66" s="10" t="n"/>
      <c r="C66" s="10" t="n"/>
      <c r="D66" s="11" t="n"/>
      <c r="E66" s="11" t="n"/>
      <c r="F66" s="12" t="n"/>
      <c r="G66" s="16">
        <f>IF(B66="",0,D66*F66)</f>
        <v/>
      </c>
      <c r="H66" s="17">
        <f>IF(B66="","",IF(D66&lt;=E66,"SI","NO"))</f>
        <v/>
      </c>
      <c r="I66" s="18">
        <f>IF(B66="",0,IF(D66&lt;=E66,ROUND(E66*$D$3-D66,0),0))</f>
        <v/>
      </c>
    </row>
    <row r="67">
      <c r="A67" s="10" t="n"/>
      <c r="B67" s="10" t="n"/>
      <c r="C67" s="10" t="n"/>
      <c r="D67" s="11" t="n"/>
      <c r="E67" s="11" t="n"/>
      <c r="F67" s="12" t="n"/>
      <c r="G67" s="13">
        <f>IF(B67="",0,D67*F67)</f>
        <v/>
      </c>
      <c r="H67" s="14">
        <f>IF(B67="","",IF(D67&lt;=E67,"SI","NO"))</f>
        <v/>
      </c>
      <c r="I67" s="15">
        <f>IF(B67="",0,IF(D67&lt;=E67,ROUND(E67*$D$3-D67,0),0))</f>
        <v/>
      </c>
    </row>
    <row r="68">
      <c r="A68" s="10" t="n"/>
      <c r="B68" s="10" t="n"/>
      <c r="C68" s="10" t="n"/>
      <c r="D68" s="11" t="n"/>
      <c r="E68" s="11" t="n"/>
      <c r="F68" s="12" t="n"/>
      <c r="G68" s="16">
        <f>IF(B68="",0,D68*F68)</f>
        <v/>
      </c>
      <c r="H68" s="17">
        <f>IF(B68="","",IF(D68&lt;=E68,"SI","NO"))</f>
        <v/>
      </c>
      <c r="I68" s="18">
        <f>IF(B68="",0,IF(D68&lt;=E68,ROUND(E68*$D$3-D68,0),0))</f>
        <v/>
      </c>
    </row>
    <row r="69">
      <c r="A69" s="10" t="n"/>
      <c r="B69" s="10" t="n"/>
      <c r="C69" s="10" t="n"/>
      <c r="D69" s="11" t="n"/>
      <c r="E69" s="11" t="n"/>
      <c r="F69" s="12" t="n"/>
      <c r="G69" s="13">
        <f>IF(B69="",0,D69*F69)</f>
        <v/>
      </c>
      <c r="H69" s="14">
        <f>IF(B69="","",IF(D69&lt;=E69,"SI","NO"))</f>
        <v/>
      </c>
      <c r="I69" s="15">
        <f>IF(B69="",0,IF(D69&lt;=E69,ROUND(E69*$D$3-D69,0),0))</f>
        <v/>
      </c>
    </row>
    <row r="70">
      <c r="A70" s="10" t="n"/>
      <c r="B70" s="10" t="n"/>
      <c r="C70" s="10" t="n"/>
      <c r="D70" s="11" t="n"/>
      <c r="E70" s="11" t="n"/>
      <c r="F70" s="12" t="n"/>
      <c r="G70" s="16">
        <f>IF(B70="",0,D70*F70)</f>
        <v/>
      </c>
      <c r="H70" s="17">
        <f>IF(B70="","",IF(D70&lt;=E70,"SI","NO"))</f>
        <v/>
      </c>
      <c r="I70" s="18">
        <f>IF(B70="",0,IF(D70&lt;=E70,ROUND(E70*$D$3-D70,0),0))</f>
        <v/>
      </c>
    </row>
    <row r="71">
      <c r="B71" s="19" t="inlineStr">
        <is>
          <t>TOTAL</t>
        </is>
      </c>
      <c r="C71" s="20" t="n"/>
      <c r="D71" s="21">
        <f>SUM(D11:D70)</f>
        <v/>
      </c>
      <c r="E71" s="20" t="n"/>
      <c r="F71" s="20" t="n"/>
      <c r="G71" s="22">
        <f>SUM(G11:G70)</f>
        <v/>
      </c>
      <c r="H71" s="20" t="n"/>
      <c r="I71" s="21">
        <f>SUM(I11:I70)</f>
        <v/>
      </c>
    </row>
    <row r="73">
      <c r="A73" s="23" t="inlineStr">
        <is>
          <t>Plantilla gratuita de plantillasdeexcel.es</t>
        </is>
      </c>
    </row>
  </sheetData>
  <mergeCells count="4">
    <mergeCell ref="A8:B8"/>
    <mergeCell ref="A6:B6"/>
    <mergeCell ref="A7:B7"/>
    <mergeCell ref="A5:B5"/>
  </mergeCells>
  <conditionalFormatting sqref="H11:H70">
    <cfRule type="cellIs" priority="1" operator="equal" dxfId="0">
      <formula>"SI"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inventario con aviso de reposición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