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ndal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FFFFFF"/>
    </font>
    <font>
      <b val="1"/>
      <color rgb="00107C41"/>
    </font>
    <font>
      <b val="1"/>
      <color rgb="00333333"/>
    </font>
    <font>
      <b val="1"/>
      <color rgb="000B5A2F"/>
      <sz val="12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E7F3EC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3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3" fillId="4" borderId="5" pivotButton="0" quotePrefix="0" xfId="0"/>
    <xf numFmtId="0" fontId="0" fillId="4" borderId="5" pivotButton="0" quotePrefix="0" xfId="0"/>
    <xf numFmtId="164" fontId="3" fillId="4" borderId="5" pivotButton="0" quotePrefix="0" xfId="0"/>
    <xf numFmtId="0" fontId="5" fillId="0" borderId="0" pivotButton="0" quotePrefix="0" xfId="0"/>
    <xf numFmtId="0" fontId="6" fillId="4" borderId="1" pivotButton="0" quotePrefix="0" xfId="0"/>
    <xf numFmtId="164" fontId="7" fillId="4" borderId="1" pivotButton="0" quotePrefix="0" xfId="0"/>
    <xf numFmtId="10" fontId="7" fillId="4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9" customWidth="1" min="3" max="3"/>
    <col width="16" customWidth="1" min="4" max="4"/>
    <col width="10" customWidth="1" min="5" max="5"/>
    <col width="14" customWidth="1" min="6" max="6"/>
  </cols>
  <sheetData>
    <row r="1" ht="26" customHeight="1">
      <c r="A1" s="1" t="inlineStr">
        <is>
          <t>Escandallo de receta</t>
        </is>
      </c>
    </row>
    <row r="2">
      <c r="A2" s="2" t="inlineStr">
        <is>
          <t>Cambia las celdas amarillas · cantidades en gramos o mililitros</t>
        </is>
      </c>
    </row>
    <row r="3">
      <c r="A3" s="3" t="inlineStr">
        <is>
          <t>Plato</t>
        </is>
      </c>
      <c r="B3" s="4" t="inlineStr">
        <is>
          <t>Tortilla de patatas</t>
        </is>
      </c>
      <c r="C3" s="5" t="n"/>
    </row>
    <row r="4">
      <c r="A4" s="3" t="inlineStr">
        <is>
          <t>Número de raciones</t>
        </is>
      </c>
      <c r="B4" s="6" t="n">
        <v>8</v>
      </c>
    </row>
    <row r="5">
      <c r="A5" s="3" t="inlineStr">
        <is>
          <t>Precio de carta (con IVA)</t>
        </is>
      </c>
      <c r="B5" s="7" t="n">
        <v>3.5</v>
      </c>
    </row>
    <row r="6">
      <c r="A6" s="3" t="inlineStr">
        <is>
          <t>IVA aplicable</t>
        </is>
      </c>
      <c r="B6" s="8" t="n">
        <v>0.1</v>
      </c>
    </row>
    <row r="7">
      <c r="A7" s="3" t="inlineStr">
        <is>
          <t>Coste de materia prima objetivo</t>
        </is>
      </c>
      <c r="B7" s="8" t="n">
        <v>0.3</v>
      </c>
    </row>
    <row r="9" ht="22" customHeight="1">
      <c r="A9" s="9" t="inlineStr">
        <is>
          <t>Ingrediente</t>
        </is>
      </c>
      <c r="B9" s="9" t="inlineStr">
        <is>
          <t>Cantidad</t>
        </is>
      </c>
      <c r="C9" s="9" t="inlineStr">
        <is>
          <t>Unidad</t>
        </is>
      </c>
      <c r="D9" s="9" t="inlineStr">
        <is>
          <t>Precio por kg o litro</t>
        </is>
      </c>
      <c r="E9" s="9" t="inlineStr">
        <is>
          <t>Merma</t>
        </is>
      </c>
      <c r="F9" s="9" t="inlineStr">
        <is>
          <t>Coste</t>
        </is>
      </c>
    </row>
    <row r="10">
      <c r="A10" s="4" t="inlineStr">
        <is>
          <t>Patatas</t>
        </is>
      </c>
      <c r="B10" s="6" t="n">
        <v>1500</v>
      </c>
      <c r="C10" s="4" t="inlineStr">
        <is>
          <t>g</t>
        </is>
      </c>
      <c r="D10" s="7" t="n">
        <v>1.1</v>
      </c>
      <c r="E10" s="8" t="n">
        <v>0.15</v>
      </c>
      <c r="F10" s="10">
        <f>IF(B10="",0,B10/1000*D10/(1-E10))</f>
        <v/>
      </c>
    </row>
    <row r="11">
      <c r="A11" s="4" t="inlineStr">
        <is>
          <t>Huevos</t>
        </is>
      </c>
      <c r="B11" s="6" t="n">
        <v>700</v>
      </c>
      <c r="C11" s="4" t="inlineStr">
        <is>
          <t>g</t>
        </is>
      </c>
      <c r="D11" s="7" t="n">
        <v>3.2</v>
      </c>
      <c r="E11" s="8" t="n">
        <v>0</v>
      </c>
      <c r="F11" s="10">
        <f>IF(B11="",0,B11/1000*D11/(1-E11))</f>
        <v/>
      </c>
    </row>
    <row r="12">
      <c r="A12" s="4" t="inlineStr">
        <is>
          <t>Cebolla</t>
        </is>
      </c>
      <c r="B12" s="6" t="n">
        <v>400</v>
      </c>
      <c r="C12" s="4" t="inlineStr">
        <is>
          <t>g</t>
        </is>
      </c>
      <c r="D12" s="7" t="n">
        <v>1.3</v>
      </c>
      <c r="E12" s="8" t="n">
        <v>0.1</v>
      </c>
      <c r="F12" s="10">
        <f>IF(B12="",0,B12/1000*D12/(1-E12))</f>
        <v/>
      </c>
    </row>
    <row r="13">
      <c r="A13" s="4" t="inlineStr">
        <is>
          <t>Aceite de oliva</t>
        </is>
      </c>
      <c r="B13" s="6" t="n">
        <v>400</v>
      </c>
      <c r="C13" s="4" t="inlineStr">
        <is>
          <t>ml</t>
        </is>
      </c>
      <c r="D13" s="7" t="n">
        <v>6.5</v>
      </c>
      <c r="E13" s="8" t="n">
        <v>0</v>
      </c>
      <c r="F13" s="10">
        <f>IF(B13="",0,B13/1000*D13/(1-E13))</f>
        <v/>
      </c>
    </row>
    <row r="14">
      <c r="A14" s="4" t="inlineStr">
        <is>
          <t>Sal</t>
        </is>
      </c>
      <c r="B14" s="6" t="n">
        <v>20</v>
      </c>
      <c r="C14" s="4" t="inlineStr">
        <is>
          <t>g</t>
        </is>
      </c>
      <c r="D14" s="7" t="n">
        <v>0.6</v>
      </c>
      <c r="E14" s="8" t="n">
        <v>0</v>
      </c>
      <c r="F14" s="10">
        <f>IF(B14="",0,B14/1000*D14/(1-E14))</f>
        <v/>
      </c>
    </row>
    <row r="15">
      <c r="A15" s="4" t="n"/>
      <c r="B15" s="6" t="n"/>
      <c r="C15" s="4" t="n"/>
      <c r="D15" s="7" t="n"/>
      <c r="E15" s="8" t="n"/>
      <c r="F15" s="10">
        <f>IF(B15="",0,B15/1000*D15/(1-E15))</f>
        <v/>
      </c>
    </row>
    <row r="16">
      <c r="A16" s="4" t="n"/>
      <c r="B16" s="6" t="n"/>
      <c r="C16" s="4" t="n"/>
      <c r="D16" s="7" t="n"/>
      <c r="E16" s="8" t="n"/>
      <c r="F16" s="10">
        <f>IF(B16="",0,B16/1000*D16/(1-E16))</f>
        <v/>
      </c>
    </row>
    <row r="17">
      <c r="A17" s="4" t="n"/>
      <c r="B17" s="6" t="n"/>
      <c r="C17" s="4" t="n"/>
      <c r="D17" s="7" t="n"/>
      <c r="E17" s="8" t="n"/>
      <c r="F17" s="10">
        <f>IF(B17="",0,B17/1000*D17/(1-E17))</f>
        <v/>
      </c>
    </row>
    <row r="18">
      <c r="A18" s="4" t="n"/>
      <c r="B18" s="6" t="n"/>
      <c r="C18" s="4" t="n"/>
      <c r="D18" s="7" t="n"/>
      <c r="E18" s="8" t="n"/>
      <c r="F18" s="10">
        <f>IF(B18="",0,B18/1000*D18/(1-E18))</f>
        <v/>
      </c>
    </row>
    <row r="19">
      <c r="A19" s="4" t="n"/>
      <c r="B19" s="6" t="n"/>
      <c r="C19" s="4" t="n"/>
      <c r="D19" s="7" t="n"/>
      <c r="E19" s="8" t="n"/>
      <c r="F19" s="10">
        <f>IF(B19="",0,B19/1000*D19/(1-E19))</f>
        <v/>
      </c>
    </row>
    <row r="20">
      <c r="A20" s="4" t="n"/>
      <c r="B20" s="6" t="n"/>
      <c r="C20" s="4" t="n"/>
      <c r="D20" s="7" t="n"/>
      <c r="E20" s="8" t="n"/>
      <c r="F20" s="10">
        <f>IF(B20="",0,B20/1000*D20/(1-E20))</f>
        <v/>
      </c>
    </row>
    <row r="21">
      <c r="A21" s="4" t="n"/>
      <c r="B21" s="6" t="n"/>
      <c r="C21" s="4" t="n"/>
      <c r="D21" s="7" t="n"/>
      <c r="E21" s="8" t="n"/>
      <c r="F21" s="10">
        <f>IF(B21="",0,B21/1000*D21/(1-E21))</f>
        <v/>
      </c>
    </row>
    <row r="22">
      <c r="A22" s="4" t="n"/>
      <c r="B22" s="6" t="n"/>
      <c r="C22" s="4" t="n"/>
      <c r="D22" s="7" t="n"/>
      <c r="E22" s="8" t="n"/>
      <c r="F22" s="10">
        <f>IF(B22="",0,B22/1000*D22/(1-E22))</f>
        <v/>
      </c>
    </row>
    <row r="23">
      <c r="A23" s="4" t="n"/>
      <c r="B23" s="6" t="n"/>
      <c r="C23" s="4" t="n"/>
      <c r="D23" s="7" t="n"/>
      <c r="E23" s="8" t="n"/>
      <c r="F23" s="10">
        <f>IF(B23="",0,B23/1000*D23/(1-E23))</f>
        <v/>
      </c>
    </row>
    <row r="24">
      <c r="A24" s="4" t="n"/>
      <c r="B24" s="6" t="n"/>
      <c r="C24" s="4" t="n"/>
      <c r="D24" s="7" t="n"/>
      <c r="E24" s="8" t="n"/>
      <c r="F24" s="10">
        <f>IF(B24="",0,B24/1000*D24/(1-E24))</f>
        <v/>
      </c>
    </row>
    <row r="25">
      <c r="A25" s="11" t="inlineStr">
        <is>
          <t>Coste total de la receta</t>
        </is>
      </c>
      <c r="B25" s="12" t="n"/>
      <c r="C25" s="12" t="n"/>
      <c r="D25" s="12" t="n"/>
      <c r="E25" s="12" t="n"/>
      <c r="F25" s="13">
        <f>SUM(F10:F24)</f>
        <v/>
      </c>
    </row>
    <row r="26">
      <c r="A26" s="14" t="inlineStr">
        <is>
          <t>Resultado</t>
        </is>
      </c>
    </row>
    <row r="27">
      <c r="A27" s="15" t="inlineStr">
        <is>
          <t>Coste por ración</t>
        </is>
      </c>
      <c r="B27" s="5" t="n"/>
      <c r="C27" s="16">
        <f>F25/B4</f>
        <v/>
      </c>
    </row>
    <row r="28">
      <c r="A28" s="15" t="inlineStr">
        <is>
          <t>Precio de carta sin IVA</t>
        </is>
      </c>
      <c r="B28" s="5" t="n"/>
      <c r="C28" s="16">
        <f>B5/(1+B6)</f>
        <v/>
      </c>
    </row>
    <row r="29">
      <c r="A29" s="15" t="inlineStr">
        <is>
          <t>Margen bruto por ración</t>
        </is>
      </c>
      <c r="B29" s="5" t="n"/>
      <c r="C29" s="16">
        <f>C28-C27</f>
        <v/>
      </c>
    </row>
    <row r="30">
      <c r="A30" s="15" t="inlineStr">
        <is>
          <t>% coste de materia prima</t>
        </is>
      </c>
      <c r="B30" s="5" t="n"/>
      <c r="C30" s="17">
        <f>IFERROR(C27/C28,0)</f>
        <v/>
      </c>
    </row>
    <row r="31">
      <c r="A31" s="15" t="inlineStr">
        <is>
          <t>% de margen bruto</t>
        </is>
      </c>
      <c r="B31" s="5" t="n"/>
      <c r="C31" s="17">
        <f>1-C30</f>
        <v/>
      </c>
    </row>
    <row r="32">
      <c r="A32" s="15" t="inlineStr">
        <is>
          <t>Precio de carta recomendado (con IVA)</t>
        </is>
      </c>
      <c r="B32" s="5" t="n"/>
      <c r="C32" s="16">
        <f>ROUND(C27/B7*(1+B6),2)</f>
        <v/>
      </c>
    </row>
    <row r="33">
      <c r="A33" s="15" t="inlineStr">
        <is>
          <t>Margen bruto de toda la receta</t>
        </is>
      </c>
      <c r="B33" s="5" t="n"/>
      <c r="C33" s="16">
        <f>C29*B4</f>
        <v/>
      </c>
    </row>
    <row r="35">
      <c r="A35" s="18" t="inlineStr">
        <is>
          <t>El margen es bruto: solo descuenta la materia prima, no personal, alquiler ni otros gastos.</t>
        </is>
      </c>
    </row>
    <row r="37">
      <c r="A37" s="18" t="inlineStr">
        <is>
          <t>Plantilla gratuita de plantillasdeexcel.es</t>
        </is>
      </c>
    </row>
  </sheetData>
  <mergeCells count="8">
    <mergeCell ref="A30:B30"/>
    <mergeCell ref="A29:B29"/>
    <mergeCell ref="B3:C3"/>
    <mergeCell ref="A33:B33"/>
    <mergeCell ref="A28:B28"/>
    <mergeCell ref="A32:B32"/>
    <mergeCell ref="A27:B27"/>
    <mergeCell ref="A31:B31"/>
  </mergeCells>
  <conditionalFormatting sqref="C29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Escandallo de recetas: coste por ración y margen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